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4" activeTab="8"/>
  </bookViews>
  <sheets>
    <sheet name="Төсөв" sheetId="16" state="hidden" r:id="rId1"/>
    <sheet name="Хянав_23" sheetId="45" r:id="rId2"/>
    <sheet name="Тодотгол_2023_хавсралт_2" sheetId="40" r:id="rId3"/>
    <sheet name="Тодотгол_2023_хавсралт_3_FINAl " sheetId="39" state="hidden" r:id="rId4"/>
    <sheet name="Гүйцэтгэл_2023_1 сар " sheetId="41" r:id="rId5"/>
    <sheet name="Гүйцэтгэл_2023_2_3 сар " sheetId="43" r:id="rId6"/>
    <sheet name="Гүйцэтгэл_2023_4 сар" sheetId="44" r:id="rId7"/>
    <sheet name="Гүйцэтгэл_2023_5 сар" sheetId="46" r:id="rId8"/>
    <sheet name="Гүйцэтгэл_2023_6 сар " sheetId="47" r:id="rId9"/>
  </sheets>
  <externalReferences>
    <externalReference r:id="rId10"/>
  </externalReferences>
  <definedNames>
    <definedName name="_xlnm.Print_Titles" localSheetId="4">'Гүйцэтгэл_2023_1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I13" i="47" l="1"/>
  <c r="G13" i="47"/>
  <c r="H25" i="47" l="1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J13" i="47" l="1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12" i="47" l="1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I15" i="47" l="1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I29" i="47" l="1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29" i="47" l="1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<sst xmlns="http://schemas.openxmlformats.org/spreadsheetml/2006/main" count="834" uniqueCount="190">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</sst>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2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left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0" fontId="6" fillId="6" borderId="1" xfId="5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3" fontId="6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9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01" t="s">
        <v>96</v>
      </c>
      <c r="K1" s="901"/>
      <c r="L1" s="901"/>
      <c r="M1" s="95"/>
      <c r="N1" s="83"/>
      <c r="O1" s="83"/>
      <c r="P1" s="88"/>
    </row>
    <row r="2" spans="1:17" x14ac:dyDescent="0.2">
      <c r="A2" s="916" t="s">
        <v>17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5"/>
      <c r="N2" s="83"/>
      <c r="O2" s="83"/>
      <c r="P2" s="88"/>
    </row>
    <row r="3" spans="1:17" x14ac:dyDescent="0.2">
      <c r="A3" s="916" t="s">
        <v>18</v>
      </c>
      <c r="B3" s="916"/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83"/>
      <c r="N3" s="83"/>
      <c r="O3" s="83"/>
      <c r="P3" s="88"/>
    </row>
    <row r="4" spans="1:17" ht="15" customHeight="1" thickBot="1" x14ac:dyDescent="0.25">
      <c r="A4" s="902" t="s">
        <v>19</v>
      </c>
      <c r="B4" s="902"/>
      <c r="C4" s="91"/>
      <c r="D4" s="92"/>
      <c r="E4" s="93"/>
      <c r="F4" s="917"/>
      <c r="G4" s="917"/>
      <c r="H4" s="917"/>
      <c r="I4" s="917"/>
      <c r="J4" s="917"/>
      <c r="K4" s="917"/>
      <c r="L4" s="94"/>
      <c r="M4" s="96"/>
      <c r="N4" s="83"/>
      <c r="O4" s="83"/>
      <c r="P4" s="88"/>
    </row>
    <row r="5" spans="1:17" x14ac:dyDescent="0.2">
      <c r="A5" s="907" t="s">
        <v>0</v>
      </c>
      <c r="B5" s="909" t="s">
        <v>8</v>
      </c>
      <c r="C5" s="53" t="s">
        <v>20</v>
      </c>
      <c r="D5" s="911" t="s">
        <v>21</v>
      </c>
      <c r="E5" s="913" t="s">
        <v>22</v>
      </c>
      <c r="F5" s="913"/>
      <c r="G5" s="914" t="s">
        <v>23</v>
      </c>
      <c r="H5" s="914"/>
      <c r="I5" s="915" t="s">
        <v>24</v>
      </c>
      <c r="J5" s="915"/>
      <c r="K5" s="905" t="s">
        <v>25</v>
      </c>
      <c r="L5" s="906"/>
      <c r="M5" s="97"/>
      <c r="N5" s="83"/>
      <c r="O5" s="83"/>
      <c r="P5" s="83"/>
      <c r="Q5" s="83"/>
    </row>
    <row r="6" spans="1:17" ht="13.5" thickBot="1" x14ac:dyDescent="0.25">
      <c r="A6" s="908"/>
      <c r="B6" s="910"/>
      <c r="C6" s="119" t="s">
        <v>12</v>
      </c>
      <c r="D6" s="912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03" t="s">
        <v>97</v>
      </c>
      <c r="C64" s="903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04"/>
      <c r="K446" s="904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18" t="s">
        <v>176</v>
      </c>
      <c r="L1" s="918"/>
      <c r="M1" s="918"/>
      <c r="N1" s="918"/>
      <c r="O1" s="918"/>
    </row>
    <row r="2" spans="1:17" ht="14.25" customHeight="1" x14ac:dyDescent="0.2">
      <c r="K2" s="918"/>
      <c r="L2" s="918"/>
      <c r="M2" s="918"/>
      <c r="N2" s="918"/>
      <c r="O2" s="918"/>
    </row>
    <row r="3" spans="1:17" ht="14.25" customHeight="1" x14ac:dyDescent="0.2">
      <c r="B3" s="919" t="s">
        <v>177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</row>
    <row r="4" spans="1:17" ht="14.25" customHeight="1" x14ac:dyDescent="0.2">
      <c r="B4" s="919"/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20" t="s">
        <v>0</v>
      </c>
      <c r="B6" s="920" t="s">
        <v>8</v>
      </c>
      <c r="C6" s="920"/>
      <c r="D6" s="921" t="s">
        <v>20</v>
      </c>
      <c r="E6" s="922" t="s">
        <v>178</v>
      </c>
      <c r="F6" s="923" t="s">
        <v>22</v>
      </c>
      <c r="G6" s="923"/>
      <c r="H6" s="922" t="s">
        <v>179</v>
      </c>
      <c r="I6" s="922"/>
      <c r="J6" s="924" t="s">
        <v>180</v>
      </c>
      <c r="K6" s="924"/>
      <c r="L6" s="924" t="s">
        <v>145</v>
      </c>
      <c r="M6" s="924"/>
      <c r="N6" s="924" t="s">
        <v>181</v>
      </c>
      <c r="O6" s="924"/>
    </row>
    <row r="7" spans="1:17" x14ac:dyDescent="0.2">
      <c r="A7" s="920"/>
      <c r="B7" s="920"/>
      <c r="C7" s="920"/>
      <c r="D7" s="921"/>
      <c r="E7" s="922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28" t="s">
        <v>28</v>
      </c>
      <c r="C8" s="928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25" t="s">
        <v>29</v>
      </c>
      <c r="C9" s="925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25" t="s">
        <v>31</v>
      </c>
      <c r="C10" s="925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29" t="s">
        <v>35</v>
      </c>
      <c r="C11" s="929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25" t="s">
        <v>36</v>
      </c>
      <c r="C12" s="925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25" t="s">
        <v>38</v>
      </c>
      <c r="C13" s="925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25" t="s">
        <v>39</v>
      </c>
      <c r="C14" s="925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25" t="s">
        <v>41</v>
      </c>
      <c r="C15" s="925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30" t="s">
        <v>42</v>
      </c>
      <c r="C16" s="930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26">
        <v>9</v>
      </c>
      <c r="B17" s="927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26"/>
      <c r="B18" s="927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26"/>
      <c r="B19" s="927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26"/>
      <c r="B20" s="927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25" t="s">
        <v>131</v>
      </c>
      <c r="C21" s="925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25" t="s">
        <v>45</v>
      </c>
      <c r="C22" s="925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25" t="s">
        <v>46</v>
      </c>
      <c r="C23" s="925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26">
        <v>13</v>
      </c>
      <c r="B24" s="927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26"/>
      <c r="B25" s="927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26"/>
      <c r="B26" s="927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26"/>
      <c r="B27" s="927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30" t="s">
        <v>48</v>
      </c>
      <c r="C28" s="930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31" t="s">
        <v>49</v>
      </c>
      <c r="C29" s="931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25" t="s">
        <v>64</v>
      </c>
      <c r="C30" s="925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25" t="s">
        <v>65</v>
      </c>
      <c r="C31" s="925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25" t="s">
        <v>66</v>
      </c>
      <c r="C32" s="925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25" t="s">
        <v>67</v>
      </c>
      <c r="C33" s="925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25" t="s">
        <v>68</v>
      </c>
      <c r="C34" s="925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25" t="s">
        <v>69</v>
      </c>
      <c r="C35" s="925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32" t="s">
        <v>70</v>
      </c>
      <c r="C36" s="932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32" t="s">
        <v>71</v>
      </c>
      <c r="C37" s="932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33" t="s">
        <v>72</v>
      </c>
      <c r="C38" s="933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25" t="s">
        <v>50</v>
      </c>
      <c r="C39" s="925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25" t="s">
        <v>52</v>
      </c>
      <c r="C40" s="925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35" t="s">
        <v>54</v>
      </c>
      <c r="C41" s="935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35" t="s">
        <v>55</v>
      </c>
      <c r="C42" s="935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36" t="s">
        <v>56</v>
      </c>
      <c r="C43" s="936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35" t="s">
        <v>57</v>
      </c>
      <c r="C44" s="935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36" t="s">
        <v>16</v>
      </c>
      <c r="C45" s="936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32" t="s">
        <v>59</v>
      </c>
      <c r="C46" s="932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37" t="s">
        <v>61</v>
      </c>
      <c r="C47" s="937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32" t="s">
        <v>13</v>
      </c>
      <c r="C48" s="932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32" t="s">
        <v>62</v>
      </c>
      <c r="C49" s="932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32" t="s">
        <v>14</v>
      </c>
      <c r="C50" s="932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38" t="s">
        <v>63</v>
      </c>
      <c r="C51" s="938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34" t="s">
        <v>7</v>
      </c>
      <c r="C52" s="934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39" t="s">
        <v>84</v>
      </c>
      <c r="C53" s="939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25" t="s">
        <v>73</v>
      </c>
      <c r="C54" s="925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25" t="s">
        <v>74</v>
      </c>
      <c r="C55" s="925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25" t="s">
        <v>75</v>
      </c>
      <c r="C56" s="925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25" t="s">
        <v>76</v>
      </c>
      <c r="C57" s="925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30" t="s">
        <v>77</v>
      </c>
      <c r="C58" s="930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32" t="s">
        <v>78</v>
      </c>
      <c r="C59" s="932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34" t="s">
        <v>80</v>
      </c>
      <c r="C60" s="934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25" t="s">
        <v>32</v>
      </c>
      <c r="C61" s="925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25" t="s">
        <v>34</v>
      </c>
      <c r="C62" s="925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34" t="s">
        <v>81</v>
      </c>
      <c r="C63" s="934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39" t="s">
        <v>83</v>
      </c>
      <c r="C64" s="939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40" t="s">
        <v>182</v>
      </c>
      <c r="C65" s="940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41" t="s">
        <v>86</v>
      </c>
      <c r="C66" s="941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41" t="s">
        <v>15</v>
      </c>
      <c r="C67" s="941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42" t="s">
        <v>4</v>
      </c>
      <c r="C68" s="942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41" t="s">
        <v>87</v>
      </c>
      <c r="C69" s="941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B65:C65"/>
    <mergeCell ref="B66:C66"/>
    <mergeCell ref="B67:C67"/>
    <mergeCell ref="B68:C68"/>
    <mergeCell ref="B69:C69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18" t="s">
        <v>158</v>
      </c>
      <c r="F1" s="918"/>
      <c r="G1" s="918"/>
      <c r="H1" s="734"/>
      <c r="I1" s="734"/>
    </row>
    <row r="2" spans="1:9" x14ac:dyDescent="0.2">
      <c r="E2" s="918"/>
      <c r="F2" s="918"/>
      <c r="G2" s="918"/>
      <c r="H2" s="734"/>
      <c r="I2" s="734"/>
    </row>
    <row r="3" spans="1:9" ht="31.5" customHeight="1" x14ac:dyDescent="0.2">
      <c r="A3" s="88"/>
      <c r="B3" s="978" t="s">
        <v>146</v>
      </c>
      <c r="C3" s="978"/>
      <c r="D3" s="978"/>
      <c r="E3" s="978"/>
      <c r="F3" s="978"/>
      <c r="G3" s="734"/>
      <c r="H3" s="734"/>
      <c r="I3" s="734"/>
    </row>
    <row r="4" spans="1:9" ht="27" customHeight="1" x14ac:dyDescent="0.2">
      <c r="B4" s="978"/>
      <c r="C4" s="978"/>
      <c r="D4" s="978"/>
      <c r="E4" s="978"/>
      <c r="F4" s="978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73" t="s">
        <v>157</v>
      </c>
      <c r="E7" s="973"/>
      <c r="F7" s="973"/>
      <c r="G7" s="973"/>
    </row>
    <row r="8" spans="1:9" x14ac:dyDescent="0.2">
      <c r="A8" s="951" t="s">
        <v>0</v>
      </c>
      <c r="B8" s="953" t="s">
        <v>8</v>
      </c>
      <c r="C8" s="954"/>
      <c r="D8" s="957" t="s">
        <v>20</v>
      </c>
      <c r="E8" s="959" t="s">
        <v>21</v>
      </c>
      <c r="F8" s="943" t="s">
        <v>159</v>
      </c>
      <c r="G8" s="944"/>
    </row>
    <row r="9" spans="1:9" ht="13.5" thickBot="1" x14ac:dyDescent="0.25">
      <c r="A9" s="952"/>
      <c r="B9" s="955"/>
      <c r="C9" s="956"/>
      <c r="D9" s="958"/>
      <c r="E9" s="960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45" t="s">
        <v>28</v>
      </c>
      <c r="C10" s="946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947" t="s">
        <v>29</v>
      </c>
      <c r="C11" s="948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949" t="s">
        <v>35</v>
      </c>
      <c r="C12" s="950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969" t="s">
        <v>41</v>
      </c>
      <c r="C13" s="970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971" t="s">
        <v>42</v>
      </c>
      <c r="C14" s="972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967" t="s">
        <v>49</v>
      </c>
      <c r="C15" s="968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89" t="s">
        <v>52</v>
      </c>
      <c r="C16" s="990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991" t="s">
        <v>54</v>
      </c>
      <c r="C17" s="992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991" t="s">
        <v>55</v>
      </c>
      <c r="C18" s="992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961" t="s">
        <v>56</v>
      </c>
      <c r="C19" s="962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991" t="s">
        <v>57</v>
      </c>
      <c r="C20" s="992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961" t="s">
        <v>16</v>
      </c>
      <c r="C21" s="962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963" t="s">
        <v>59</v>
      </c>
      <c r="C22" s="964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965" t="s">
        <v>61</v>
      </c>
      <c r="C23" s="966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87" t="s">
        <v>84</v>
      </c>
      <c r="C24" s="988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85" t="s">
        <v>78</v>
      </c>
      <c r="C25" s="986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79" t="s">
        <v>83</v>
      </c>
      <c r="C26" s="980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81" t="s">
        <v>85</v>
      </c>
      <c r="C27" s="982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83" t="s">
        <v>86</v>
      </c>
      <c r="C28" s="984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76" t="s">
        <v>15</v>
      </c>
      <c r="C29" s="977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74" t="s">
        <v>4</v>
      </c>
      <c r="C30" s="975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76" t="s">
        <v>87</v>
      </c>
      <c r="C31" s="977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  <mergeCell ref="B21:C21"/>
    <mergeCell ref="B22:C22"/>
    <mergeCell ref="B23:C23"/>
    <mergeCell ref="B15:C15"/>
    <mergeCell ref="B13:C13"/>
    <mergeCell ref="B14:C14"/>
    <mergeCell ref="F8:G8"/>
    <mergeCell ref="B10:C10"/>
    <mergeCell ref="B11:C11"/>
    <mergeCell ref="B12:C12"/>
    <mergeCell ref="A8:A9"/>
    <mergeCell ref="B8:C9"/>
    <mergeCell ref="D8:D9"/>
    <mergeCell ref="E8:E9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107" t="s">
        <v>149</v>
      </c>
      <c r="X1" s="1107"/>
      <c r="Y1" s="1107"/>
    </row>
    <row r="2" spans="1:25" ht="14.25" customHeight="1" x14ac:dyDescent="0.2">
      <c r="W2" s="1107"/>
      <c r="X2" s="1107"/>
      <c r="Y2" s="1107"/>
    </row>
    <row r="3" spans="1:25" ht="14.25" customHeight="1" x14ac:dyDescent="0.2">
      <c r="B3" s="1098" t="s">
        <v>146</v>
      </c>
      <c r="C3" s="1098"/>
      <c r="D3" s="1098"/>
      <c r="E3" s="1098"/>
      <c r="F3" s="1098"/>
      <c r="G3" s="1098"/>
      <c r="H3" s="1098"/>
      <c r="I3" s="1098"/>
      <c r="J3" s="1098"/>
      <c r="K3" s="1098"/>
      <c r="L3" s="1098"/>
      <c r="M3" s="1098"/>
      <c r="N3" s="1098"/>
      <c r="O3" s="1098"/>
      <c r="P3" s="1098"/>
      <c r="Q3" s="1098"/>
      <c r="R3" s="1098"/>
      <c r="S3" s="1098"/>
      <c r="T3" s="1098"/>
      <c r="W3" s="1107"/>
      <c r="X3" s="1107"/>
      <c r="Y3" s="1107"/>
    </row>
    <row r="4" spans="1:25" ht="14.25" customHeight="1" x14ac:dyDescent="0.2">
      <c r="B4" s="1098"/>
      <c r="C4" s="1098"/>
      <c r="D4" s="1098"/>
      <c r="E4" s="1098"/>
      <c r="F4" s="1098"/>
      <c r="G4" s="1098"/>
      <c r="H4" s="1098"/>
      <c r="I4" s="1098"/>
      <c r="J4" s="1098"/>
      <c r="K4" s="1098"/>
      <c r="L4" s="1098"/>
      <c r="M4" s="1098"/>
      <c r="N4" s="1098"/>
      <c r="O4" s="1098"/>
      <c r="P4" s="1098"/>
      <c r="Q4" s="1098"/>
      <c r="R4" s="1098"/>
      <c r="S4" s="1098"/>
      <c r="T4" s="1098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73" t="s">
        <v>122</v>
      </c>
      <c r="X5" s="973"/>
      <c r="Y5" s="973"/>
    </row>
    <row r="6" spans="1:25" ht="26.25" customHeight="1" thickBot="1" x14ac:dyDescent="0.25">
      <c r="A6" s="951" t="s">
        <v>0</v>
      </c>
      <c r="B6" s="953" t="s">
        <v>8</v>
      </c>
      <c r="C6" s="954"/>
      <c r="D6" s="957" t="s">
        <v>20</v>
      </c>
      <c r="E6" s="959" t="s">
        <v>21</v>
      </c>
      <c r="F6" s="993" t="s">
        <v>22</v>
      </c>
      <c r="G6" s="994"/>
      <c r="H6" s="1003" t="s">
        <v>123</v>
      </c>
      <c r="I6" s="1004"/>
      <c r="J6" s="1005" t="s">
        <v>124</v>
      </c>
      <c r="K6" s="1006"/>
      <c r="L6" s="997" t="s">
        <v>125</v>
      </c>
      <c r="M6" s="998"/>
      <c r="N6" s="999" t="s">
        <v>126</v>
      </c>
      <c r="O6" s="1000"/>
      <c r="P6" s="1001" t="s">
        <v>147</v>
      </c>
      <c r="Q6" s="1002"/>
      <c r="R6" s="1099" t="s">
        <v>144</v>
      </c>
      <c r="S6" s="1100"/>
      <c r="T6" s="1101" t="s">
        <v>125</v>
      </c>
      <c r="U6" s="1102"/>
      <c r="V6" s="1103" t="s">
        <v>148</v>
      </c>
      <c r="W6" s="1104"/>
      <c r="X6" s="1105" t="s">
        <v>145</v>
      </c>
      <c r="Y6" s="1106"/>
    </row>
    <row r="7" spans="1:25" ht="13.5" thickBot="1" x14ac:dyDescent="0.25">
      <c r="A7" s="952"/>
      <c r="B7" s="955"/>
      <c r="C7" s="956"/>
      <c r="D7" s="958"/>
      <c r="E7" s="960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45" t="s">
        <v>28</v>
      </c>
      <c r="C8" s="946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947" t="s">
        <v>29</v>
      </c>
      <c r="C9" s="948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969" t="s">
        <v>31</v>
      </c>
      <c r="C10" s="970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007" t="s">
        <v>35</v>
      </c>
      <c r="C11" s="1008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947" t="s">
        <v>36</v>
      </c>
      <c r="C12" s="948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89" t="s">
        <v>38</v>
      </c>
      <c r="C13" s="990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89" t="s">
        <v>39</v>
      </c>
      <c r="C14" s="990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969" t="s">
        <v>41</v>
      </c>
      <c r="C15" s="970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995" t="s">
        <v>42</v>
      </c>
      <c r="C16" s="996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09">
        <v>9</v>
      </c>
      <c r="B17" s="1012" t="s">
        <v>127</v>
      </c>
      <c r="C17" s="256" t="s">
        <v>65</v>
      </c>
      <c r="D17" s="1015" t="s">
        <v>10</v>
      </c>
      <c r="E17" s="1018">
        <v>22600</v>
      </c>
      <c r="F17" s="508">
        <v>700</v>
      </c>
      <c r="G17" s="1021">
        <f>$E17*(F17+F18+F19+F20)</f>
        <v>21696000</v>
      </c>
      <c r="H17" s="1059">
        <v>355</v>
      </c>
      <c r="I17" s="1043">
        <f>H17*$E17</f>
        <v>8023000</v>
      </c>
      <c r="J17" s="1046">
        <v>149</v>
      </c>
      <c r="K17" s="1049">
        <f>$E17*J17</f>
        <v>3367400</v>
      </c>
      <c r="L17" s="1052">
        <f>J17-H17</f>
        <v>-206</v>
      </c>
      <c r="M17" s="1055">
        <f>L17*$E17</f>
        <v>-4655600</v>
      </c>
      <c r="N17" s="1058">
        <v>605</v>
      </c>
      <c r="O17" s="1038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10"/>
      <c r="B18" s="1013"/>
      <c r="C18" s="257" t="s">
        <v>128</v>
      </c>
      <c r="D18" s="1016"/>
      <c r="E18" s="1019"/>
      <c r="F18" s="509">
        <v>90</v>
      </c>
      <c r="G18" s="1022"/>
      <c r="H18" s="1060"/>
      <c r="I18" s="1044"/>
      <c r="J18" s="1047"/>
      <c r="K18" s="1050"/>
      <c r="L18" s="1053"/>
      <c r="M18" s="1056"/>
      <c r="N18" s="1033"/>
      <c r="O18" s="1036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10"/>
      <c r="B19" s="1013"/>
      <c r="C19" s="258" t="s">
        <v>129</v>
      </c>
      <c r="D19" s="1016"/>
      <c r="E19" s="1019"/>
      <c r="F19" s="509">
        <v>120</v>
      </c>
      <c r="G19" s="1022"/>
      <c r="H19" s="1060"/>
      <c r="I19" s="1044"/>
      <c r="J19" s="1047"/>
      <c r="K19" s="1050"/>
      <c r="L19" s="1053"/>
      <c r="M19" s="1056"/>
      <c r="N19" s="1033"/>
      <c r="O19" s="1036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11"/>
      <c r="B20" s="1014"/>
      <c r="C20" s="259" t="s">
        <v>130</v>
      </c>
      <c r="D20" s="1017"/>
      <c r="E20" s="1020"/>
      <c r="F20" s="510">
        <v>50</v>
      </c>
      <c r="G20" s="1023"/>
      <c r="H20" s="1061"/>
      <c r="I20" s="1045"/>
      <c r="J20" s="1048"/>
      <c r="K20" s="1051"/>
      <c r="L20" s="1054"/>
      <c r="M20" s="1057"/>
      <c r="N20" s="1034"/>
      <c r="O20" s="1037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39" t="s">
        <v>131</v>
      </c>
      <c r="C21" s="1040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89" t="s">
        <v>45</v>
      </c>
      <c r="C22" s="990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41" t="s">
        <v>46</v>
      </c>
      <c r="C23" s="990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24">
        <v>13</v>
      </c>
      <c r="B24" s="1012" t="s">
        <v>47</v>
      </c>
      <c r="C24" s="256" t="s">
        <v>65</v>
      </c>
      <c r="D24" s="1027" t="s">
        <v>44</v>
      </c>
      <c r="E24" s="1028">
        <v>10000</v>
      </c>
      <c r="F24" s="1029">
        <v>356</v>
      </c>
      <c r="G24" s="1042">
        <f>$E24*F24</f>
        <v>3560000</v>
      </c>
      <c r="H24" s="1062"/>
      <c r="I24" s="1063">
        <f>H27*$E24</f>
        <v>0</v>
      </c>
      <c r="J24" s="1064">
        <v>0</v>
      </c>
      <c r="K24" s="1065">
        <f>$E24*J24</f>
        <v>0</v>
      </c>
      <c r="L24" s="341"/>
      <c r="M24" s="387"/>
      <c r="N24" s="1032">
        <v>356</v>
      </c>
      <c r="O24" s="1035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25"/>
      <c r="B25" s="1013"/>
      <c r="C25" s="347" t="s">
        <v>45</v>
      </c>
      <c r="D25" s="1016"/>
      <c r="E25" s="1019"/>
      <c r="F25" s="1030"/>
      <c r="G25" s="1022"/>
      <c r="H25" s="1060"/>
      <c r="I25" s="1044"/>
      <c r="J25" s="1047"/>
      <c r="K25" s="1050"/>
      <c r="L25" s="341"/>
      <c r="M25" s="387"/>
      <c r="N25" s="1033"/>
      <c r="O25" s="1036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25"/>
      <c r="B26" s="1013"/>
      <c r="C26" s="347" t="s">
        <v>46</v>
      </c>
      <c r="D26" s="1016"/>
      <c r="E26" s="1019"/>
      <c r="F26" s="1030"/>
      <c r="G26" s="1022"/>
      <c r="H26" s="1060"/>
      <c r="I26" s="1044"/>
      <c r="J26" s="1047"/>
      <c r="K26" s="1050"/>
      <c r="L26" s="341"/>
      <c r="M26" s="387"/>
      <c r="N26" s="1033"/>
      <c r="O26" s="1036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26"/>
      <c r="B27" s="1014"/>
      <c r="C27" s="259" t="s">
        <v>132</v>
      </c>
      <c r="D27" s="1017"/>
      <c r="E27" s="1020"/>
      <c r="F27" s="1031"/>
      <c r="G27" s="1023"/>
      <c r="H27" s="1061"/>
      <c r="I27" s="1045"/>
      <c r="J27" s="1048"/>
      <c r="K27" s="1051"/>
      <c r="L27" s="341">
        <f>J24-H27</f>
        <v>0</v>
      </c>
      <c r="M27" s="387">
        <f>L27*$E24</f>
        <v>0</v>
      </c>
      <c r="N27" s="1034"/>
      <c r="O27" s="1037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66" t="s">
        <v>48</v>
      </c>
      <c r="C28" s="1067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68" t="s">
        <v>49</v>
      </c>
      <c r="C29" s="1069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947" t="s">
        <v>64</v>
      </c>
      <c r="C30" s="948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89" t="s">
        <v>65</v>
      </c>
      <c r="C31" s="990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89" t="s">
        <v>66</v>
      </c>
      <c r="C32" s="990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89" t="s">
        <v>67</v>
      </c>
      <c r="C33" s="990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89" t="s">
        <v>68</v>
      </c>
      <c r="C34" s="990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89" t="s">
        <v>69</v>
      </c>
      <c r="C35" s="990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70" t="s">
        <v>70</v>
      </c>
      <c r="C36" s="1071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963" t="s">
        <v>71</v>
      </c>
      <c r="C37" s="964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72" t="s">
        <v>72</v>
      </c>
      <c r="C38" s="1073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947" t="s">
        <v>50</v>
      </c>
      <c r="C39" s="948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89" t="s">
        <v>52</v>
      </c>
      <c r="C40" s="990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991" t="s">
        <v>54</v>
      </c>
      <c r="C41" s="992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991" t="s">
        <v>55</v>
      </c>
      <c r="C42" s="992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961" t="s">
        <v>56</v>
      </c>
      <c r="C43" s="962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991" t="s">
        <v>57</v>
      </c>
      <c r="C44" s="992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961" t="s">
        <v>16</v>
      </c>
      <c r="C45" s="962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963" t="s">
        <v>59</v>
      </c>
      <c r="C46" s="964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74" t="s">
        <v>61</v>
      </c>
      <c r="C47" s="1075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85" t="s">
        <v>13</v>
      </c>
      <c r="C48" s="986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70" t="s">
        <v>62</v>
      </c>
      <c r="C49" s="1071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963" t="s">
        <v>14</v>
      </c>
      <c r="C50" s="964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76" t="s">
        <v>63</v>
      </c>
      <c r="C51" s="1077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78" t="s">
        <v>7</v>
      </c>
      <c r="C52" s="1079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80" t="s">
        <v>84</v>
      </c>
      <c r="C53" s="1081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947" t="s">
        <v>73</v>
      </c>
      <c r="C54" s="948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89" t="s">
        <v>74</v>
      </c>
      <c r="C55" s="990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89" t="s">
        <v>75</v>
      </c>
      <c r="C56" s="990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969" t="s">
        <v>76</v>
      </c>
      <c r="C57" s="970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84" t="s">
        <v>77</v>
      </c>
      <c r="C58" s="1085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85" t="s">
        <v>78</v>
      </c>
      <c r="C59" s="986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86" t="s">
        <v>80</v>
      </c>
      <c r="C60" s="1087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89" t="s">
        <v>32</v>
      </c>
      <c r="C61" s="990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89" t="s">
        <v>34</v>
      </c>
      <c r="C62" s="990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88" t="s">
        <v>81</v>
      </c>
      <c r="C63" s="1089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90" t="s">
        <v>83</v>
      </c>
      <c r="C64" s="1091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92" t="s">
        <v>85</v>
      </c>
      <c r="C65" s="1093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094" t="s">
        <v>86</v>
      </c>
      <c r="C66" s="1095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82" t="s">
        <v>15</v>
      </c>
      <c r="C67" s="1083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096" t="s">
        <v>4</v>
      </c>
      <c r="C68" s="1097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82" t="s">
        <v>87</v>
      </c>
      <c r="C69" s="1083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B3:T4"/>
    <mergeCell ref="R6:S6"/>
    <mergeCell ref="T6:U6"/>
    <mergeCell ref="V6:W6"/>
    <mergeCell ref="X6:Y6"/>
    <mergeCell ref="W1:Y3"/>
    <mergeCell ref="W5:Y5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A24:A27"/>
    <mergeCell ref="B24:B27"/>
    <mergeCell ref="D24:D27"/>
    <mergeCell ref="E24:E27"/>
    <mergeCell ref="F24:F27"/>
    <mergeCell ref="A17:A20"/>
    <mergeCell ref="B17:B20"/>
    <mergeCell ref="D17:D20"/>
    <mergeCell ref="E17:E20"/>
    <mergeCell ref="G17:G20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6:A7"/>
    <mergeCell ref="B6:C7"/>
    <mergeCell ref="D6:D7"/>
    <mergeCell ref="E6:E7"/>
    <mergeCell ref="F6:G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07" t="s">
        <v>163</v>
      </c>
      <c r="H1" s="1107"/>
      <c r="I1" s="1107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07"/>
      <c r="H2" s="1107"/>
      <c r="I2" s="1107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07"/>
      <c r="H3" s="1107"/>
      <c r="I3" s="1107"/>
      <c r="L3" s="734"/>
      <c r="M3" s="734"/>
      <c r="N3" s="734"/>
    </row>
    <row r="4" spans="1:22" ht="15" x14ac:dyDescent="0.25">
      <c r="A4" s="639"/>
      <c r="B4" s="639"/>
      <c r="C4" s="1151" t="s">
        <v>117</v>
      </c>
      <c r="D4" s="1151"/>
      <c r="E4" s="1151"/>
      <c r="F4" s="1151"/>
      <c r="G4" s="1151"/>
      <c r="H4" s="1151"/>
      <c r="I4" s="1151"/>
    </row>
    <row r="5" spans="1:22" ht="15" x14ac:dyDescent="0.25">
      <c r="A5" s="639"/>
      <c r="B5" s="639"/>
      <c r="C5" s="1151" t="s">
        <v>100</v>
      </c>
      <c r="D5" s="1151"/>
      <c r="E5" s="1151"/>
      <c r="F5" s="1151"/>
      <c r="G5" s="1151"/>
      <c r="H5" s="1151"/>
      <c r="I5" s="1151"/>
    </row>
    <row r="6" spans="1:22" ht="15" x14ac:dyDescent="0.25">
      <c r="A6" s="617"/>
      <c r="B6" s="1152" t="s">
        <v>161</v>
      </c>
      <c r="C6" s="1152"/>
      <c r="D6" s="1152"/>
      <c r="E6" s="1152"/>
      <c r="F6" s="1152"/>
      <c r="G6" s="1152"/>
      <c r="H6" s="1152"/>
      <c r="I6" s="115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48" t="s">
        <v>118</v>
      </c>
      <c r="H7" s="1148"/>
      <c r="I7" s="1148"/>
      <c r="J7" s="641"/>
      <c r="K7" s="584"/>
    </row>
    <row r="8" spans="1:22" x14ac:dyDescent="0.2">
      <c r="A8" s="1153" t="s">
        <v>0</v>
      </c>
      <c r="B8" s="1155" t="s">
        <v>8</v>
      </c>
      <c r="C8" s="1156"/>
      <c r="D8" s="1159" t="s">
        <v>20</v>
      </c>
      <c r="E8" s="1161" t="s">
        <v>21</v>
      </c>
      <c r="F8" s="1163" t="s">
        <v>162</v>
      </c>
      <c r="G8" s="1164"/>
      <c r="H8" s="1149" t="s">
        <v>101</v>
      </c>
      <c r="I8" s="1150"/>
      <c r="J8" s="1141"/>
      <c r="K8" s="1141"/>
    </row>
    <row r="9" spans="1:22" ht="13.5" thickBot="1" x14ac:dyDescent="0.25">
      <c r="A9" s="1154"/>
      <c r="B9" s="1157"/>
      <c r="C9" s="1158"/>
      <c r="D9" s="1160"/>
      <c r="E9" s="116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42" t="s">
        <v>28</v>
      </c>
      <c r="C10" s="1143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44" t="s">
        <v>29</v>
      </c>
      <c r="C11" s="1145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46" t="s">
        <v>35</v>
      </c>
      <c r="C12" s="1147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27" t="s">
        <v>41</v>
      </c>
      <c r="C13" s="1128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29" t="s">
        <v>42</v>
      </c>
      <c r="C14" s="1130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26" t="s">
        <v>49</v>
      </c>
      <c r="C15" s="1126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0" t="s">
        <v>52</v>
      </c>
      <c r="C16" s="1121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22" t="s">
        <v>54</v>
      </c>
      <c r="C17" s="1123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22" t="s">
        <v>55</v>
      </c>
      <c r="C18" s="1123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24" t="s">
        <v>56</v>
      </c>
      <c r="C19" s="1125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22" t="s">
        <v>57</v>
      </c>
      <c r="C20" s="1123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24" t="s">
        <v>16</v>
      </c>
      <c r="C21" s="1125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16" t="s">
        <v>59</v>
      </c>
      <c r="C22" s="1117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18" t="s">
        <v>61</v>
      </c>
      <c r="C23" s="1119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39" t="s">
        <v>84</v>
      </c>
      <c r="C24" s="1140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35" t="s">
        <v>78</v>
      </c>
      <c r="C25" s="1136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37" t="s">
        <v>81</v>
      </c>
      <c r="C26" s="1138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08" t="s">
        <v>83</v>
      </c>
      <c r="C27" s="1109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10" t="s">
        <v>106</v>
      </c>
      <c r="C28" s="1111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12" t="s">
        <v>102</v>
      </c>
      <c r="C29" s="1113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14" t="s">
        <v>1</v>
      </c>
      <c r="C30" s="1115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31" t="s">
        <v>103</v>
      </c>
      <c r="C31" s="1132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33" t="s">
        <v>104</v>
      </c>
      <c r="C32" s="1134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C4:I4"/>
    <mergeCell ref="C5:I5"/>
    <mergeCell ref="B6:I6"/>
    <mergeCell ref="A8:A9"/>
    <mergeCell ref="B8:C9"/>
    <mergeCell ref="D8:D9"/>
    <mergeCell ref="E8:E9"/>
    <mergeCell ref="F8:G8"/>
    <mergeCell ref="J8:K8"/>
    <mergeCell ref="B10:C10"/>
    <mergeCell ref="B11:C11"/>
    <mergeCell ref="B12:C12"/>
    <mergeCell ref="G7:I7"/>
    <mergeCell ref="H8:I8"/>
    <mergeCell ref="B31:C31"/>
    <mergeCell ref="B32:C32"/>
    <mergeCell ref="B25:C25"/>
    <mergeCell ref="B26:C26"/>
    <mergeCell ref="B24:C24"/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07" t="s">
        <v>163</v>
      </c>
      <c r="H1" s="1107"/>
      <c r="I1" s="1107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07"/>
      <c r="H2" s="1107"/>
      <c r="I2" s="1107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07"/>
      <c r="H3" s="1107"/>
      <c r="I3" s="1107"/>
      <c r="L3" s="734"/>
      <c r="M3" s="734"/>
      <c r="N3" s="734"/>
    </row>
    <row r="4" spans="1:22" ht="15" x14ac:dyDescent="0.25">
      <c r="A4" s="639"/>
      <c r="B4" s="639"/>
      <c r="C4" s="1151" t="s">
        <v>117</v>
      </c>
      <c r="D4" s="1151"/>
      <c r="E4" s="1151"/>
      <c r="F4" s="1151"/>
      <c r="G4" s="1151"/>
      <c r="H4" s="1151"/>
      <c r="I4" s="1151"/>
    </row>
    <row r="5" spans="1:22" ht="15" x14ac:dyDescent="0.25">
      <c r="A5" s="639"/>
      <c r="B5" s="639"/>
      <c r="C5" s="1151" t="s">
        <v>100</v>
      </c>
      <c r="D5" s="1151"/>
      <c r="E5" s="1151"/>
      <c r="F5" s="1151"/>
      <c r="G5" s="1151"/>
      <c r="H5" s="1151"/>
      <c r="I5" s="1151"/>
    </row>
    <row r="6" spans="1:22" ht="15" x14ac:dyDescent="0.25">
      <c r="A6" s="617"/>
      <c r="B6" s="1152" t="s">
        <v>174</v>
      </c>
      <c r="C6" s="1152"/>
      <c r="D6" s="1152"/>
      <c r="E6" s="1152"/>
      <c r="F6" s="1152"/>
      <c r="G6" s="1152"/>
      <c r="H6" s="1152"/>
      <c r="I6" s="115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48" t="s">
        <v>118</v>
      </c>
      <c r="H7" s="1148"/>
      <c r="I7" s="1148"/>
      <c r="J7" s="641"/>
      <c r="K7" s="584"/>
    </row>
    <row r="8" spans="1:22" x14ac:dyDescent="0.2">
      <c r="A8" s="1153" t="s">
        <v>0</v>
      </c>
      <c r="B8" s="1155" t="s">
        <v>8</v>
      </c>
      <c r="C8" s="1156"/>
      <c r="D8" s="1159" t="s">
        <v>20</v>
      </c>
      <c r="E8" s="1161" t="s">
        <v>21</v>
      </c>
      <c r="F8" s="1163" t="s">
        <v>175</v>
      </c>
      <c r="G8" s="1164"/>
      <c r="H8" s="1149" t="s">
        <v>101</v>
      </c>
      <c r="I8" s="1150"/>
      <c r="J8" s="1141"/>
      <c r="K8" s="1141"/>
    </row>
    <row r="9" spans="1:22" ht="13.5" thickBot="1" x14ac:dyDescent="0.25">
      <c r="A9" s="1154"/>
      <c r="B9" s="1157"/>
      <c r="C9" s="1158"/>
      <c r="D9" s="1160"/>
      <c r="E9" s="116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42" t="s">
        <v>28</v>
      </c>
      <c r="C10" s="1143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44" t="s">
        <v>29</v>
      </c>
      <c r="C11" s="114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46" t="s">
        <v>35</v>
      </c>
      <c r="C12" s="114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27" t="s">
        <v>41</v>
      </c>
      <c r="C13" s="1128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29" t="s">
        <v>42</v>
      </c>
      <c r="C14" s="1130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26" t="s">
        <v>49</v>
      </c>
      <c r="C15" s="1126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0" t="s">
        <v>52</v>
      </c>
      <c r="C16" s="1121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22" t="s">
        <v>54</v>
      </c>
      <c r="C17" s="1123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22" t="s">
        <v>55</v>
      </c>
      <c r="C18" s="1123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24" t="s">
        <v>56</v>
      </c>
      <c r="C19" s="1125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22" t="s">
        <v>57</v>
      </c>
      <c r="C20" s="1123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24" t="s">
        <v>16</v>
      </c>
      <c r="C21" s="1125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16" t="s">
        <v>59</v>
      </c>
      <c r="C22" s="1117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18" t="s">
        <v>61</v>
      </c>
      <c r="C23" s="1119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39" t="s">
        <v>84</v>
      </c>
      <c r="C24" s="1140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165" t="s">
        <v>78</v>
      </c>
      <c r="C25" s="1166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08" t="s">
        <v>83</v>
      </c>
      <c r="C26" s="1109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10" t="s">
        <v>106</v>
      </c>
      <c r="C27" s="1111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12" t="s">
        <v>102</v>
      </c>
      <c r="C28" s="1113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14" t="s">
        <v>1</v>
      </c>
      <c r="C29" s="1115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31" t="s">
        <v>103</v>
      </c>
      <c r="C30" s="1132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33" t="s">
        <v>104</v>
      </c>
      <c r="C31" s="1134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A8:A9"/>
    <mergeCell ref="B8:C9"/>
    <mergeCell ref="D8:D9"/>
    <mergeCell ref="E8:E9"/>
    <mergeCell ref="F8:G8"/>
    <mergeCell ref="B13:C13"/>
    <mergeCell ref="G1:I3"/>
    <mergeCell ref="C4:I4"/>
    <mergeCell ref="C5:I5"/>
    <mergeCell ref="B6:I6"/>
    <mergeCell ref="G7:I7"/>
    <mergeCell ref="H8:I8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07" t="s">
        <v>163</v>
      </c>
      <c r="H1" s="1107"/>
      <c r="I1" s="1107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07"/>
      <c r="H2" s="1107"/>
      <c r="I2" s="1107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07"/>
      <c r="H3" s="1107"/>
      <c r="I3" s="1107"/>
      <c r="L3" s="765"/>
      <c r="M3" s="765"/>
      <c r="N3" s="734"/>
    </row>
    <row r="4" spans="1:22" ht="15" x14ac:dyDescent="0.25">
      <c r="A4" s="639"/>
      <c r="B4" s="639"/>
      <c r="C4" s="1151" t="s">
        <v>117</v>
      </c>
      <c r="D4" s="1151"/>
      <c r="E4" s="1151"/>
      <c r="F4" s="1151"/>
      <c r="G4" s="1151"/>
      <c r="H4" s="1151"/>
      <c r="I4" s="1151"/>
    </row>
    <row r="5" spans="1:22" ht="15" x14ac:dyDescent="0.25">
      <c r="A5" s="639"/>
      <c r="B5" s="639"/>
      <c r="C5" s="1151" t="s">
        <v>100</v>
      </c>
      <c r="D5" s="1151"/>
      <c r="E5" s="1151"/>
      <c r="F5" s="1151"/>
      <c r="G5" s="1151"/>
      <c r="H5" s="1151"/>
      <c r="I5" s="1151"/>
    </row>
    <row r="6" spans="1:22" ht="15" x14ac:dyDescent="0.25">
      <c r="A6" s="617"/>
      <c r="B6" s="1152" t="s">
        <v>185</v>
      </c>
      <c r="C6" s="1152"/>
      <c r="D6" s="1152"/>
      <c r="E6" s="1152"/>
      <c r="F6" s="1152"/>
      <c r="G6" s="1152"/>
      <c r="H6" s="1152"/>
      <c r="I6" s="115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48" t="s">
        <v>118</v>
      </c>
      <c r="H7" s="1148"/>
      <c r="I7" s="1148"/>
      <c r="J7" s="881"/>
      <c r="K7" s="882"/>
    </row>
    <row r="8" spans="1:22" x14ac:dyDescent="0.2">
      <c r="A8" s="1153" t="s">
        <v>0</v>
      </c>
      <c r="B8" s="1155" t="s">
        <v>8</v>
      </c>
      <c r="C8" s="1156"/>
      <c r="D8" s="1159" t="s">
        <v>20</v>
      </c>
      <c r="E8" s="1161" t="s">
        <v>21</v>
      </c>
      <c r="F8" s="1163" t="s">
        <v>184</v>
      </c>
      <c r="G8" s="1164"/>
      <c r="H8" s="1149" t="s">
        <v>101</v>
      </c>
      <c r="I8" s="1150"/>
      <c r="J8" s="1167"/>
      <c r="K8" s="1167"/>
    </row>
    <row r="9" spans="1:22" ht="13.5" thickBot="1" x14ac:dyDescent="0.25">
      <c r="A9" s="1154"/>
      <c r="B9" s="1157"/>
      <c r="C9" s="1158"/>
      <c r="D9" s="1160"/>
      <c r="E9" s="116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2" t="s">
        <v>28</v>
      </c>
      <c r="C10" s="1143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44" t="s">
        <v>29</v>
      </c>
      <c r="C11" s="114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46" t="s">
        <v>35</v>
      </c>
      <c r="C12" s="114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27" t="s">
        <v>41</v>
      </c>
      <c r="C13" s="1128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29" t="s">
        <v>42</v>
      </c>
      <c r="C14" s="1130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26" t="s">
        <v>49</v>
      </c>
      <c r="C15" s="1126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0" t="s">
        <v>52</v>
      </c>
      <c r="C16" s="1121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2" t="s">
        <v>54</v>
      </c>
      <c r="C17" s="1123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22" t="s">
        <v>55</v>
      </c>
      <c r="C18" s="1123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24" t="s">
        <v>56</v>
      </c>
      <c r="C19" s="1125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22" t="s">
        <v>57</v>
      </c>
      <c r="C20" s="1123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24" t="s">
        <v>16</v>
      </c>
      <c r="C21" s="1125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16" t="s">
        <v>59</v>
      </c>
      <c r="C22" s="1117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18" t="s">
        <v>61</v>
      </c>
      <c r="C23" s="1119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39" t="s">
        <v>84</v>
      </c>
      <c r="C24" s="1140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5" t="s">
        <v>78</v>
      </c>
      <c r="C25" s="1166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08" t="s">
        <v>83</v>
      </c>
      <c r="C26" s="1109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10" t="s">
        <v>106</v>
      </c>
      <c r="C27" s="1111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12" t="s">
        <v>102</v>
      </c>
      <c r="C28" s="1113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14" t="s">
        <v>1</v>
      </c>
      <c r="C29" s="1115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1" t="s">
        <v>103</v>
      </c>
      <c r="C30" s="113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33" t="s">
        <v>104</v>
      </c>
      <c r="C31" s="1134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07" t="s">
        <v>163</v>
      </c>
      <c r="H1" s="1107"/>
      <c r="I1" s="1107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07"/>
      <c r="H2" s="1107"/>
      <c r="I2" s="1107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07"/>
      <c r="H3" s="1107"/>
      <c r="I3" s="1107"/>
      <c r="L3" s="765"/>
      <c r="M3" s="765"/>
      <c r="N3" s="734"/>
    </row>
    <row r="4" spans="1:22" ht="15" x14ac:dyDescent="0.25">
      <c r="A4" s="639"/>
      <c r="B4" s="639"/>
      <c r="C4" s="1151" t="s">
        <v>117</v>
      </c>
      <c r="D4" s="1151"/>
      <c r="E4" s="1151"/>
      <c r="F4" s="1151"/>
      <c r="G4" s="1151"/>
      <c r="H4" s="1151"/>
      <c r="I4" s="1151"/>
    </row>
    <row r="5" spans="1:22" ht="15" x14ac:dyDescent="0.25">
      <c r="A5" s="639"/>
      <c r="B5" s="639"/>
      <c r="C5" s="1151" t="s">
        <v>100</v>
      </c>
      <c r="D5" s="1151"/>
      <c r="E5" s="1151"/>
      <c r="F5" s="1151"/>
      <c r="G5" s="1151"/>
      <c r="H5" s="1151"/>
      <c r="I5" s="1151"/>
    </row>
    <row r="6" spans="1:22" ht="15" x14ac:dyDescent="0.25">
      <c r="A6" s="617"/>
      <c r="B6" s="1152" t="s">
        <v>186</v>
      </c>
      <c r="C6" s="1152"/>
      <c r="D6" s="1152"/>
      <c r="E6" s="1152"/>
      <c r="F6" s="1152"/>
      <c r="G6" s="1152"/>
      <c r="H6" s="1152"/>
      <c r="I6" s="115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48" t="s">
        <v>118</v>
      </c>
      <c r="H7" s="1148"/>
      <c r="I7" s="1148"/>
      <c r="J7" s="881"/>
      <c r="K7" s="882"/>
    </row>
    <row r="8" spans="1:22" x14ac:dyDescent="0.2">
      <c r="A8" s="1153" t="s">
        <v>0</v>
      </c>
      <c r="B8" s="1155" t="s">
        <v>8</v>
      </c>
      <c r="C8" s="1156"/>
      <c r="D8" s="1159" t="s">
        <v>20</v>
      </c>
      <c r="E8" s="1161" t="s">
        <v>21</v>
      </c>
      <c r="F8" s="1163" t="s">
        <v>187</v>
      </c>
      <c r="G8" s="1164"/>
      <c r="H8" s="1149" t="s">
        <v>101</v>
      </c>
      <c r="I8" s="1150"/>
      <c r="J8" s="1167"/>
      <c r="K8" s="1167"/>
    </row>
    <row r="9" spans="1:22" ht="13.5" thickBot="1" x14ac:dyDescent="0.25">
      <c r="A9" s="1154"/>
      <c r="B9" s="1157"/>
      <c r="C9" s="1158"/>
      <c r="D9" s="1160"/>
      <c r="E9" s="116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42" t="s">
        <v>28</v>
      </c>
      <c r="C10" s="1143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44" t="s">
        <v>29</v>
      </c>
      <c r="C11" s="114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46" t="s">
        <v>35</v>
      </c>
      <c r="C12" s="114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27" t="s">
        <v>41</v>
      </c>
      <c r="C13" s="1128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29" t="s">
        <v>42</v>
      </c>
      <c r="C14" s="1130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26" t="s">
        <v>49</v>
      </c>
      <c r="C15" s="1126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0" t="s">
        <v>52</v>
      </c>
      <c r="C16" s="1121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2" t="s">
        <v>54</v>
      </c>
      <c r="C17" s="1123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22" t="s">
        <v>55</v>
      </c>
      <c r="C18" s="1123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24" t="s">
        <v>56</v>
      </c>
      <c r="C19" s="1125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22" t="s">
        <v>57</v>
      </c>
      <c r="C20" s="1123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24" t="s">
        <v>16</v>
      </c>
      <c r="C21" s="1125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16" t="s">
        <v>59</v>
      </c>
      <c r="C22" s="1117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18" t="s">
        <v>61</v>
      </c>
      <c r="C23" s="1119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39" t="s">
        <v>84</v>
      </c>
      <c r="C24" s="1140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5" t="s">
        <v>78</v>
      </c>
      <c r="C25" s="1166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08" t="s">
        <v>83</v>
      </c>
      <c r="C26" s="1109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10" t="s">
        <v>106</v>
      </c>
      <c r="C27" s="1111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12" t="s">
        <v>102</v>
      </c>
      <c r="C28" s="1113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14" t="s">
        <v>1</v>
      </c>
      <c r="C29" s="1115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1" t="s">
        <v>103</v>
      </c>
      <c r="C30" s="113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33" t="s">
        <v>104</v>
      </c>
      <c r="C31" s="1134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topLeftCell="A13" zoomScale="115" zoomScaleNormal="115" workbookViewId="0">
      <selection activeCell="F13" sqref="F13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583" customWidth="1"/>
    <col min="11" max="11" width="13.5" style="583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07" t="s">
        <v>163</v>
      </c>
      <c r="H1" s="1107"/>
      <c r="I1" s="1107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07"/>
      <c r="H2" s="1107"/>
      <c r="I2" s="1107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07"/>
      <c r="H3" s="1107"/>
      <c r="I3" s="1107"/>
      <c r="L3" s="898"/>
      <c r="M3" s="765"/>
      <c r="N3" s="734"/>
    </row>
    <row r="4" spans="1:22" ht="15" x14ac:dyDescent="0.25">
      <c r="A4" s="639"/>
      <c r="B4" s="639"/>
      <c r="C4" s="1151" t="s">
        <v>117</v>
      </c>
      <c r="D4" s="1151"/>
      <c r="E4" s="1151"/>
      <c r="F4" s="1151"/>
      <c r="G4" s="1151"/>
      <c r="H4" s="1151"/>
      <c r="I4" s="1151"/>
    </row>
    <row r="5" spans="1:22" ht="15" x14ac:dyDescent="0.25">
      <c r="A5" s="639"/>
      <c r="B5" s="639"/>
      <c r="C5" s="1151" t="s">
        <v>100</v>
      </c>
      <c r="D5" s="1151"/>
      <c r="E5" s="1151"/>
      <c r="F5" s="1151"/>
      <c r="G5" s="1151"/>
      <c r="H5" s="1151"/>
      <c r="I5" s="1151"/>
    </row>
    <row r="6" spans="1:22" ht="15" x14ac:dyDescent="0.25">
      <c r="A6" s="617"/>
      <c r="B6" s="1152" t="s">
        <v>188</v>
      </c>
      <c r="C6" s="1152"/>
      <c r="D6" s="1152"/>
      <c r="E6" s="1152"/>
      <c r="F6" s="1152"/>
      <c r="G6" s="1152"/>
      <c r="H6" s="1152"/>
      <c r="I6" s="115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48" t="s">
        <v>118</v>
      </c>
      <c r="H7" s="1148"/>
      <c r="I7" s="1148"/>
      <c r="J7" s="641"/>
      <c r="K7" s="584"/>
    </row>
    <row r="8" spans="1:22" x14ac:dyDescent="0.2">
      <c r="A8" s="1153" t="s">
        <v>0</v>
      </c>
      <c r="B8" s="1155" t="s">
        <v>8</v>
      </c>
      <c r="C8" s="1156"/>
      <c r="D8" s="1159" t="s">
        <v>20</v>
      </c>
      <c r="E8" s="1161" t="s">
        <v>21</v>
      </c>
      <c r="F8" s="1163" t="s">
        <v>189</v>
      </c>
      <c r="G8" s="1164"/>
      <c r="H8" s="1149" t="s">
        <v>101</v>
      </c>
      <c r="I8" s="1150"/>
      <c r="J8" s="1141"/>
      <c r="K8" s="1141"/>
    </row>
    <row r="9" spans="1:22" ht="13.5" thickBot="1" x14ac:dyDescent="0.25">
      <c r="A9" s="1154"/>
      <c r="B9" s="1157"/>
      <c r="C9" s="1158"/>
      <c r="D9" s="1160"/>
      <c r="E9" s="116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42" t="s">
        <v>28</v>
      </c>
      <c r="C10" s="1143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44" t="s">
        <v>29</v>
      </c>
      <c r="C11" s="114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638">
        <f>Тодотгол_2023_хавсралт_2!F11-H11</f>
        <v>0</v>
      </c>
      <c r="K11" s="638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46" t="s">
        <v>35</v>
      </c>
      <c r="C12" s="114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>
        <f>Тодотгол_2023_хавсралт_2!F12-H12</f>
        <v>0</v>
      </c>
      <c r="K12" s="638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0" t="s">
        <v>41</v>
      </c>
      <c r="C13" s="1171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638">
        <f>Тодотгол_2023_хавсралт_2!F13-H13</f>
        <v>0</v>
      </c>
      <c r="K13" s="638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68" t="s">
        <v>42</v>
      </c>
      <c r="C14" s="1169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638">
        <f>Тодотгол_2023_хавсралт_2!F14-H14</f>
        <v>0</v>
      </c>
      <c r="K14" s="638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26" t="s">
        <v>49</v>
      </c>
      <c r="C15" s="1126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638">
        <f>Тодотгол_2023_хавсралт_2!F15-H15</f>
        <v>0</v>
      </c>
      <c r="K15" s="638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20" t="s">
        <v>52</v>
      </c>
      <c r="C16" s="1121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638">
        <f>Тодотгол_2023_хавсралт_2!F16-H16</f>
        <v>30</v>
      </c>
      <c r="K16" s="638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22" t="s">
        <v>54</v>
      </c>
      <c r="C17" s="1123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638">
        <f>Тодотгол_2023_хавсралт_2!F17-H17</f>
        <v>90</v>
      </c>
      <c r="K17" s="638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22" t="s">
        <v>55</v>
      </c>
      <c r="C18" s="1123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638">
        <f>Тодотгол_2023_хавсралт_2!F18-H18</f>
        <v>4.125</v>
      </c>
      <c r="K18" s="638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24" t="s">
        <v>56</v>
      </c>
      <c r="C19" s="1125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638">
        <f>Тодотгол_2023_хавсралт_2!F19-H19</f>
        <v>10.25</v>
      </c>
      <c r="K19" s="638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22" t="s">
        <v>57</v>
      </c>
      <c r="C20" s="1123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638">
        <f>Тодотгол_2023_хавсралт_2!F20-H20</f>
        <v>452</v>
      </c>
      <c r="K20" s="638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24" t="s">
        <v>16</v>
      </c>
      <c r="C21" s="1125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638">
        <f>Тодотгол_2023_хавсралт_2!F21-H21</f>
        <v>1017.6</v>
      </c>
      <c r="K21" s="638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16" t="s">
        <v>59</v>
      </c>
      <c r="C22" s="1117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638">
        <f>Тодотгол_2023_хавсралт_2!F22-H22</f>
        <v>164</v>
      </c>
      <c r="K22" s="638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18" t="s">
        <v>61</v>
      </c>
      <c r="C23" s="1119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638">
        <f>Тодотгол_2023_хавсралт_2!F23-H23</f>
        <v>0</v>
      </c>
      <c r="K23" s="638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39" t="s">
        <v>84</v>
      </c>
      <c r="C24" s="1140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638">
        <f>Тодотгол_2023_хавсралт_2!F24-H24</f>
        <v>0</v>
      </c>
      <c r="K24" s="638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65" t="s">
        <v>78</v>
      </c>
      <c r="C25" s="1166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638">
        <f>Тодотгол_2023_хавсралт_2!F25-H25</f>
        <v>6</v>
      </c>
      <c r="K25" s="638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08" t="s">
        <v>83</v>
      </c>
      <c r="C26" s="1109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638">
        <f>Тодотгол_2023_хавсралт_2!F26-H26</f>
        <v>0</v>
      </c>
      <c r="K26" s="638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10" t="s">
        <v>106</v>
      </c>
      <c r="C27" s="1111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638">
        <f>Тодотгол_2023_хавсралт_2!F27-H27</f>
        <v>0</v>
      </c>
      <c r="K27" s="638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12" t="s">
        <v>102</v>
      </c>
      <c r="C28" s="1113"/>
      <c r="D28" s="700"/>
      <c r="E28" s="708"/>
      <c r="F28" s="725"/>
      <c r="G28" s="726"/>
      <c r="H28" s="730"/>
      <c r="I28" s="726"/>
      <c r="J28" s="638">
        <f>Тодотгол_2023_хавсралт_2!F28-H28</f>
        <v>0</v>
      </c>
      <c r="K28" s="638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14" t="s">
        <v>1</v>
      </c>
      <c r="C29" s="1115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638">
        <f>Тодотгол_2023_хавсралт_2!F29-H29</f>
        <v>0</v>
      </c>
      <c r="K29" s="638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1" t="s">
        <v>103</v>
      </c>
      <c r="C30" s="1132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638">
        <f>Тодотгол_2023_хавсралт_2!F30-H30</f>
        <v>0</v>
      </c>
      <c r="K30" s="638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3" t="s">
        <v>104</v>
      </c>
      <c r="C31" s="1134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638">
        <f>Тодотгол_2023_хавсралт_2!F31-H31</f>
        <v>0</v>
      </c>
      <c r="K31" s="638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638"/>
      <c r="K32" s="638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'Гүйцэтгэл_2023_1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2023-06-19T04:16:34Z</dcterms:modified>
</cp:coreProperties>
</file>