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torlog uul-50\"/>
    </mc:Choice>
  </mc:AlternateContent>
  <bookViews>
    <workbookView xWindow="0" yWindow="0" windowWidth="13005" windowHeight="8790" activeTab="5"/>
  </bookViews>
  <sheets>
    <sheet name="2023.1" sheetId="1" r:id="rId1"/>
    <sheet name="2023.2" sheetId="2" r:id="rId2"/>
    <sheet name="2023.3" sheetId="3" r:id="rId3"/>
    <sheet name="2023.4" sheetId="4" r:id="rId4"/>
    <sheet name="2023.5" sheetId="5" r:id="rId5"/>
    <sheet name="2023.6" sheetId="6" r:id="rId6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6" l="1"/>
  <c r="F19" i="6"/>
  <c r="G17" i="6"/>
  <c r="H17" i="6"/>
  <c r="F17" i="6"/>
  <c r="H16" i="6"/>
  <c r="H18" i="6"/>
  <c r="F15" i="6"/>
  <c r="F16" i="6"/>
  <c r="F22" i="6"/>
  <c r="F23" i="6"/>
  <c r="F24" i="6"/>
  <c r="F20" i="6"/>
  <c r="G15" i="5"/>
  <c r="H15" i="5"/>
  <c r="H16" i="5"/>
  <c r="H17" i="5"/>
  <c r="H18" i="5"/>
  <c r="H21" i="5"/>
  <c r="H22" i="5"/>
  <c r="H23" i="5"/>
  <c r="F15" i="5"/>
  <c r="F16" i="5"/>
  <c r="F17" i="5"/>
  <c r="F18" i="5"/>
  <c r="F21" i="5"/>
  <c r="F22" i="5"/>
  <c r="F23" i="5"/>
  <c r="H19" i="5"/>
  <c r="F19" i="5"/>
  <c r="H17" i="4"/>
  <c r="H16" i="4"/>
  <c r="F16" i="4"/>
  <c r="H18" i="4"/>
  <c r="H19" i="4"/>
  <c r="F17" i="4"/>
  <c r="F18" i="4"/>
  <c r="F19" i="4"/>
  <c r="G15" i="4"/>
  <c r="H15" i="4"/>
  <c r="H21" i="4"/>
  <c r="H22" i="4"/>
  <c r="H23" i="4"/>
  <c r="F15" i="4"/>
  <c r="F21" i="4"/>
  <c r="F22" i="4"/>
  <c r="F23" i="4"/>
  <c r="H17" i="3"/>
  <c r="G19" i="3"/>
  <c r="F17" i="3"/>
  <c r="G15" i="3"/>
  <c r="H15" i="3"/>
  <c r="H18" i="3"/>
  <c r="H19" i="3"/>
  <c r="F15" i="3"/>
  <c r="F18" i="3"/>
  <c r="F19" i="3"/>
  <c r="F20" i="3"/>
  <c r="F21" i="3"/>
  <c r="H20" i="3"/>
  <c r="H21" i="3"/>
  <c r="G15" i="2"/>
  <c r="H15" i="2"/>
  <c r="G17" i="2"/>
  <c r="G19" i="2"/>
  <c r="F17" i="2"/>
  <c r="H17" i="2"/>
  <c r="F16" i="2"/>
  <c r="F15" i="2"/>
  <c r="F18" i="2"/>
  <c r="F19" i="2"/>
  <c r="H18" i="2"/>
  <c r="H19" i="2"/>
  <c r="F20" i="2"/>
  <c r="F21" i="2"/>
  <c r="G19" i="1"/>
  <c r="G17" i="1"/>
  <c r="H17" i="1"/>
  <c r="F17" i="1"/>
  <c r="G16" i="1"/>
  <c r="H16" i="1"/>
  <c r="F16" i="1"/>
  <c r="G15" i="1"/>
  <c r="H15" i="1"/>
  <c r="F15" i="1"/>
  <c r="F18" i="1"/>
  <c r="F19" i="1"/>
  <c r="H18" i="1"/>
  <c r="H19" i="1"/>
  <c r="F20" i="1"/>
  <c r="F21" i="1"/>
  <c r="H20" i="1"/>
  <c r="H21" i="1"/>
  <c r="H20" i="2"/>
  <c r="H21" i="2"/>
  <c r="G15" i="6"/>
  <c r="H15" i="6"/>
  <c r="H19" i="6"/>
  <c r="H20" i="6"/>
  <c r="H22" i="6"/>
  <c r="H23" i="6"/>
  <c r="H24" i="6"/>
</calcChain>
</file>

<file path=xl/sharedStrings.xml><?xml version="1.0" encoding="utf-8"?>
<sst xmlns="http://schemas.openxmlformats.org/spreadsheetml/2006/main" count="308" uniqueCount="53">
  <si>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</si>
  <si>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</si>
  <si>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</si>
  <si>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"Торлог уул-50 "ТӨСЛИЙН</t>
  </si>
  <si>
    <t>АЖЛЫН ГҮЙЦЭТГЭЛИЙН АКТ</t>
  </si>
  <si>
    <t>Геологийн Судалгаа- Шинжилгээний Төв</t>
  </si>
  <si>
    <t>2023 оны 01 дугаар сарын 1-нээс 01 дугаар сарын 31-ний өдөр хүртэл</t>
  </si>
  <si>
    <t>Төсвийн дүн: 925,434,492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</si>
  <si>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</si>
  <si>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</si>
  <si>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</si>
  <si>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</si>
  <si>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</si>
  <si>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</si>
  <si>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</si>
  <si>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</si>
  <si>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зохиох</t>
  </si>
  <si>
    <t>х.ө</t>
  </si>
  <si>
    <t>Сансрын зураг боловсруулах</t>
  </si>
  <si>
    <t>хавт</t>
  </si>
  <si>
    <t>Суурин боловсруулалт</t>
  </si>
  <si>
    <t>I</t>
  </si>
  <si>
    <t>II</t>
  </si>
  <si>
    <t>Нийт ажлын цэвэр дүн</t>
  </si>
  <si>
    <t>төг</t>
  </si>
  <si>
    <t>НӨАТ</t>
  </si>
  <si>
    <t>III</t>
  </si>
  <si>
    <t>Нийт ажлын дүн</t>
  </si>
  <si>
    <t>Гүйцэтгэгч:</t>
  </si>
  <si>
    <t>Захирал</t>
  </si>
  <si>
    <t>/ Д.Мөнхбаатар /</t>
  </si>
  <si>
    <t>Ерөнхий геологич:</t>
  </si>
  <si>
    <t>/ Г.Мөнхзул /</t>
  </si>
  <si>
    <t>Эдийн засагч, нягтлан бодогч</t>
  </si>
  <si>
    <t>Танилцсан:</t>
  </si>
  <si>
    <t>Үндэсний геологийн албаны ГСХ-ийн дарга</t>
  </si>
  <si>
    <t>/ Р.Болд-Эрдэнэ /</t>
  </si>
  <si>
    <t>Хянасан:</t>
  </si>
  <si>
    <t>Үндэсний геологийн албаны ГСХ-ийн мэргэжилтэн</t>
  </si>
  <si>
    <t>/ Д.Одонтуяа /</t>
  </si>
  <si>
    <t>Үндэсний геологийн албаны ЭБСТЭЗХ-ийн мэргэжилтэн</t>
  </si>
  <si>
    <t>/ И.Баттуяа /</t>
  </si>
  <si>
    <t>/ Г.Батзориг /</t>
  </si>
  <si>
    <t>2023 оны 02 дугаар сарын 1-нээс 02 дугаар сарын 28-ний өдөр хүртэл</t>
  </si>
  <si>
    <t>2023 оны 03 дугаар сарын 1-нээс 03 дугаар сарын 31-ний өдөр хүртэл</t>
  </si>
  <si>
    <t>IV</t>
  </si>
  <si>
    <t>Өөрийн хүчний ажлын дүн</t>
  </si>
  <si>
    <t>Гадны байгууллагын дүн</t>
  </si>
  <si>
    <t>V</t>
  </si>
  <si>
    <t>2023 оны 05 дугаар сарын 1-нээс 05 дугаар сарын 31-ний өдөр хүртэл</t>
  </si>
  <si>
    <t>Тайлангийн зураг боловсруулах</t>
  </si>
  <si>
    <t>/ Д.Отгонбаатар /</t>
  </si>
  <si>
    <t>2023 оны 06 дугаар сарын 1-нээс 06 дугаар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</si>
</sst>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left" vertical="center"/>
    </xf>
    <xf numFmtId="164" fontId="10" fillId="0" borderId="1" xfId="1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/>
    <xf numFmtId="165" fontId="8" fillId="0" borderId="1" xfId="1" applyNumberFormat="1" applyFont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5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5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16" sqref="B16:H16"/>
    </sheetView>
  </sheetViews>
  <sheetFormatPr defaultRowHeight="14.25" x14ac:dyDescent="0.2"/>
  <cols>
    <col min="2" max="2" width="28.375" customWidth="1"/>
    <col min="4" max="4" width="11" customWidth="1"/>
    <col min="6" max="6" width="12" customWidth="1"/>
    <col min="8" max="8" width="13.375" customWidth="1"/>
  </cols>
  <sheetData>
    <row r="1" spans="1:8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8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8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8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8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8" ht="15" x14ac:dyDescent="0.25">
      <c r="A6" s="1"/>
      <c r="B6" s="2"/>
      <c r="C6" s="2"/>
      <c r="D6" s="2"/>
      <c r="E6" s="70" t="s">
        <v>5</v>
      </c>
      <c r="F6" s="70"/>
      <c r="G6" s="70"/>
      <c r="H6" s="70"/>
    </row>
    <row r="7" spans="1:8" ht="15" x14ac:dyDescent="0.25">
      <c r="A7" s="1"/>
      <c r="B7" s="2"/>
      <c r="C7" s="2"/>
      <c r="D7" s="2"/>
      <c r="E7" s="2"/>
      <c r="F7" s="2"/>
      <c r="G7" s="3"/>
      <c r="H7" s="3"/>
    </row>
    <row r="8" spans="1:8" x14ac:dyDescent="0.2">
      <c r="A8" s="65" t="s">
        <v>6</v>
      </c>
      <c r="B8" s="65"/>
      <c r="C8" s="65"/>
      <c r="D8" s="65"/>
      <c r="E8" s="65"/>
      <c r="F8" s="65"/>
      <c r="G8" s="65"/>
      <c r="H8" s="65"/>
    </row>
    <row r="9" spans="1:8" x14ac:dyDescent="0.2">
      <c r="A9" s="4"/>
      <c r="B9" s="4"/>
      <c r="C9" s="4"/>
      <c r="D9" s="4"/>
      <c r="E9" s="4"/>
      <c r="F9" s="4"/>
      <c r="G9" s="5"/>
      <c r="H9" s="5"/>
    </row>
    <row r="10" spans="1:8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8" x14ac:dyDescent="0.2">
      <c r="A11" s="1"/>
      <c r="B11" s="6"/>
      <c r="C11" s="6"/>
      <c r="D11" s="6"/>
      <c r="E11" s="6"/>
      <c r="F11" s="6"/>
      <c r="G11" s="3"/>
      <c r="H11" s="3"/>
    </row>
    <row r="12" spans="1:8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8" x14ac:dyDescent="0.2">
      <c r="A13" s="66"/>
      <c r="B13" s="66"/>
      <c r="C13" s="68"/>
      <c r="D13" s="68"/>
      <c r="E13" s="7" t="s">
        <v>14</v>
      </c>
      <c r="F13" s="7" t="s">
        <v>15</v>
      </c>
      <c r="G13" s="8" t="s">
        <v>14</v>
      </c>
      <c r="H13" s="8" t="s">
        <v>15</v>
      </c>
    </row>
    <row r="14" spans="1:8" x14ac:dyDescent="0.2">
      <c r="A14" s="7">
        <v>0</v>
      </c>
      <c r="B14" s="7">
        <v>1</v>
      </c>
      <c r="C14" s="9">
        <v>2</v>
      </c>
      <c r="D14" s="9">
        <v>3</v>
      </c>
      <c r="E14" s="7">
        <v>4</v>
      </c>
      <c r="F14" s="7">
        <v>5</v>
      </c>
      <c r="G14" s="10">
        <v>6</v>
      </c>
      <c r="H14" s="10">
        <v>7</v>
      </c>
    </row>
    <row r="15" spans="1:8" x14ac:dyDescent="0.2">
      <c r="A15" s="7"/>
      <c r="B15" s="11" t="s">
        <v>16</v>
      </c>
      <c r="C15" s="12" t="s">
        <v>17</v>
      </c>
      <c r="D15" s="13">
        <v>60000</v>
      </c>
      <c r="E15" s="14">
        <v>20</v>
      </c>
      <c r="F15" s="15">
        <f>D15*E15</f>
        <v>1200000</v>
      </c>
      <c r="G15" s="14">
        <f>+E15</f>
        <v>20</v>
      </c>
      <c r="H15" s="15">
        <f>+G15*D15</f>
        <v>1200000</v>
      </c>
    </row>
    <row r="16" spans="1:8" x14ac:dyDescent="0.2">
      <c r="A16" s="7"/>
      <c r="B16" s="11" t="s">
        <v>18</v>
      </c>
      <c r="C16" s="12" t="s">
        <v>19</v>
      </c>
      <c r="D16" s="13">
        <v>42000</v>
      </c>
      <c r="E16" s="14">
        <v>44</v>
      </c>
      <c r="F16" s="15">
        <f>D16*E16</f>
        <v>1848000</v>
      </c>
      <c r="G16" s="14">
        <f t="shared" ref="G16:G17" si="0">+E16</f>
        <v>44</v>
      </c>
      <c r="H16" s="15">
        <f t="shared" ref="H16" si="1">+G16*D16</f>
        <v>1848000</v>
      </c>
    </row>
    <row r="17" spans="1:8" x14ac:dyDescent="0.2">
      <c r="A17" s="7"/>
      <c r="B17" s="16" t="s">
        <v>20</v>
      </c>
      <c r="C17" s="17" t="s">
        <v>17</v>
      </c>
      <c r="D17" s="18">
        <v>60000</v>
      </c>
      <c r="E17" s="19">
        <v>167.77</v>
      </c>
      <c r="F17" s="15">
        <f>D17*E17</f>
        <v>10066200</v>
      </c>
      <c r="G17" s="14">
        <f t="shared" si="0"/>
        <v>167.77</v>
      </c>
      <c r="H17" s="15">
        <f>+G17*D17</f>
        <v>10066200</v>
      </c>
    </row>
    <row r="18" spans="1:8" ht="15" x14ac:dyDescent="0.2">
      <c r="A18" s="20" t="s">
        <v>21</v>
      </c>
      <c r="B18" s="21" t="s">
        <v>15</v>
      </c>
      <c r="C18" s="12"/>
      <c r="D18" s="13"/>
      <c r="E18" s="22"/>
      <c r="F18" s="22">
        <f>SUM(F15:F17)</f>
        <v>13114200</v>
      </c>
      <c r="G18" s="22"/>
      <c r="H18" s="22">
        <f t="shared" ref="H18" si="2">SUM(H15:H17)</f>
        <v>13114200</v>
      </c>
    </row>
    <row r="19" spans="1:8" ht="15" x14ac:dyDescent="0.2">
      <c r="A19" s="20" t="s">
        <v>22</v>
      </c>
      <c r="B19" s="21" t="s">
        <v>23</v>
      </c>
      <c r="C19" s="12" t="s">
        <v>24</v>
      </c>
      <c r="D19" s="23"/>
      <c r="E19" s="22"/>
      <c r="F19" s="22">
        <f>+F18</f>
        <v>13114200</v>
      </c>
      <c r="G19" s="22">
        <f t="shared" ref="G19:H19" si="3">+G18</f>
        <v>0</v>
      </c>
      <c r="H19" s="22">
        <f t="shared" si="3"/>
        <v>13114200</v>
      </c>
    </row>
    <row r="20" spans="1:8" ht="15" x14ac:dyDescent="0.2">
      <c r="A20" s="7"/>
      <c r="B20" s="17" t="s">
        <v>25</v>
      </c>
      <c r="C20" s="12" t="s">
        <v>24</v>
      </c>
      <c r="D20" s="24"/>
      <c r="E20" s="25"/>
      <c r="F20" s="26">
        <f>F19*0.1</f>
        <v>1311420</v>
      </c>
      <c r="G20" s="25"/>
      <c r="H20" s="26">
        <f>H19*0.1</f>
        <v>1311420</v>
      </c>
    </row>
    <row r="21" spans="1:8" ht="15" x14ac:dyDescent="0.25">
      <c r="A21" s="20" t="s">
        <v>26</v>
      </c>
      <c r="B21" s="21" t="s">
        <v>27</v>
      </c>
      <c r="C21" s="12" t="s">
        <v>24</v>
      </c>
      <c r="D21" s="24"/>
      <c r="E21" s="27"/>
      <c r="F21" s="28">
        <f>F19+F20</f>
        <v>14425620</v>
      </c>
      <c r="G21" s="27"/>
      <c r="H21" s="28">
        <f>H19+H20</f>
        <v>14425620</v>
      </c>
    </row>
    <row r="22" spans="1:8" ht="15" x14ac:dyDescent="0.2">
      <c r="A22" s="29"/>
      <c r="B22" s="30"/>
      <c r="C22" s="29"/>
      <c r="D22" s="31"/>
      <c r="E22" s="31"/>
      <c r="F22" s="31"/>
      <c r="G22" s="32"/>
      <c r="H22" s="32"/>
    </row>
    <row r="23" spans="1:8" ht="15" x14ac:dyDescent="0.25">
      <c r="A23" s="1"/>
      <c r="B23" s="33" t="s">
        <v>28</v>
      </c>
      <c r="C23" s="6"/>
      <c r="D23" s="6"/>
      <c r="E23" s="6"/>
      <c r="F23" s="6"/>
      <c r="G23" s="3"/>
      <c r="H23" s="3"/>
    </row>
    <row r="24" spans="1:8" x14ac:dyDescent="0.2">
      <c r="A24" s="1"/>
      <c r="B24" s="6" t="s">
        <v>29</v>
      </c>
      <c r="C24" s="6"/>
      <c r="D24" s="6"/>
      <c r="E24" s="6"/>
      <c r="F24" s="64" t="s">
        <v>30</v>
      </c>
      <c r="G24" s="64"/>
      <c r="H24" s="3"/>
    </row>
    <row r="25" spans="1:8" x14ac:dyDescent="0.2">
      <c r="A25" s="1"/>
      <c r="B25" s="6"/>
      <c r="C25" s="6"/>
      <c r="D25" s="6"/>
      <c r="E25" s="6"/>
      <c r="F25" s="34"/>
      <c r="G25" s="35"/>
      <c r="H25" s="3"/>
    </row>
    <row r="26" spans="1:8" x14ac:dyDescent="0.2">
      <c r="A26" s="1"/>
      <c r="B26" s="6" t="s">
        <v>31</v>
      </c>
      <c r="C26" s="6"/>
      <c r="D26" s="6"/>
      <c r="E26" s="6"/>
      <c r="F26" s="64" t="s">
        <v>32</v>
      </c>
      <c r="G26" s="64"/>
      <c r="H26" s="3"/>
    </row>
    <row r="27" spans="1:8" x14ac:dyDescent="0.2">
      <c r="A27" s="1"/>
      <c r="B27" s="6"/>
      <c r="C27" s="6"/>
      <c r="D27" s="6"/>
      <c r="E27" s="6"/>
      <c r="F27" s="34"/>
      <c r="G27" s="35"/>
      <c r="H27" s="3"/>
    </row>
    <row r="28" spans="1:8" x14ac:dyDescent="0.2">
      <c r="A28" s="1"/>
      <c r="B28" s="36" t="s">
        <v>33</v>
      </c>
      <c r="C28" s="6"/>
      <c r="D28" s="6"/>
      <c r="E28" s="6"/>
      <c r="F28" s="64" t="s">
        <v>42</v>
      </c>
      <c r="G28" s="64"/>
      <c r="H28" s="3"/>
    </row>
    <row r="29" spans="1:8" ht="15" x14ac:dyDescent="0.25">
      <c r="A29" s="1"/>
      <c r="B29" s="33" t="s">
        <v>34</v>
      </c>
      <c r="C29" s="6"/>
      <c r="D29" s="6"/>
      <c r="E29" s="6"/>
      <c r="F29" s="6"/>
      <c r="G29" s="3"/>
      <c r="H29" s="3"/>
    </row>
    <row r="30" spans="1:8" x14ac:dyDescent="0.2">
      <c r="A30" s="1"/>
      <c r="B30" s="6" t="s">
        <v>35</v>
      </c>
      <c r="C30" s="6"/>
      <c r="D30" s="6"/>
      <c r="E30" s="6"/>
      <c r="F30" s="6" t="s">
        <v>36</v>
      </c>
      <c r="G30" s="3"/>
      <c r="H30" s="3"/>
    </row>
    <row r="31" spans="1:8" ht="15" x14ac:dyDescent="0.25">
      <c r="A31" s="1"/>
      <c r="B31" s="33" t="s">
        <v>37</v>
      </c>
      <c r="C31" s="6"/>
      <c r="D31" s="6"/>
      <c r="E31" s="6"/>
      <c r="F31" s="6"/>
      <c r="G31" s="3"/>
      <c r="H31" s="3"/>
    </row>
    <row r="32" spans="1:8" x14ac:dyDescent="0.2">
      <c r="A32" s="1"/>
      <c r="B32" s="6" t="s">
        <v>38</v>
      </c>
      <c r="C32" s="6"/>
      <c r="D32" s="6"/>
      <c r="E32" s="6"/>
      <c r="F32" s="64" t="s">
        <v>39</v>
      </c>
      <c r="G32" s="64"/>
      <c r="H32" s="3"/>
    </row>
    <row r="33" spans="1:8" x14ac:dyDescent="0.2">
      <c r="A33" s="1"/>
      <c r="B33" s="6"/>
      <c r="C33" s="6"/>
      <c r="D33" s="6"/>
      <c r="E33" s="6"/>
      <c r="F33" s="34"/>
      <c r="G33" s="35"/>
      <c r="H33" s="3"/>
    </row>
    <row r="34" spans="1:8" x14ac:dyDescent="0.2">
      <c r="A34" s="1"/>
      <c r="B34" s="6" t="s">
        <v>40</v>
      </c>
      <c r="C34" s="6"/>
      <c r="D34" s="6"/>
      <c r="E34" s="6"/>
      <c r="F34" s="6" t="s">
        <v>41</v>
      </c>
      <c r="G34" s="3"/>
      <c r="H34" s="3"/>
    </row>
    <row r="35" spans="1:8" x14ac:dyDescent="0.2">
      <c r="A35" s="1"/>
      <c r="B35" s="6"/>
      <c r="C35" s="6"/>
      <c r="D35" s="6"/>
      <c r="E35" s="6"/>
      <c r="F35" s="6"/>
      <c r="G35" s="3"/>
      <c r="H35" s="3"/>
    </row>
    <row r="36" spans="1:8" x14ac:dyDescent="0.2">
      <c r="A36" s="1"/>
      <c r="B36" s="6"/>
      <c r="C36" s="6"/>
      <c r="D36" s="6"/>
      <c r="E36" s="6"/>
      <c r="F36" s="6"/>
      <c r="G36" s="3"/>
      <c r="H36" s="3"/>
    </row>
  </sheetData>
  <mergeCells count="18">
    <mergeCell ref="E6:H6"/>
    <mergeCell ref="A1:H1"/>
    <mergeCell ref="A2:H2"/>
    <mergeCell ref="A3:H3"/>
    <mergeCell ref="B4:H4"/>
    <mergeCell ref="B5:H5"/>
    <mergeCell ref="F24:G24"/>
    <mergeCell ref="F26:G26"/>
    <mergeCell ref="F28:G28"/>
    <mergeCell ref="F32:G32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defaultRowHeight="14.25" x14ac:dyDescent="0.2"/>
  <cols>
    <col min="2" max="2" width="32.75" customWidth="1"/>
    <col min="3" max="3" width="11.875" customWidth="1"/>
    <col min="4" max="5" width="10.875" customWidth="1"/>
    <col min="6" max="6" width="13" customWidth="1"/>
    <col min="7" max="7" width="11.125" customWidth="1"/>
    <col min="8" max="8" width="13.375" customWidth="1"/>
    <col min="11" max="12" width="0" hidden="1" customWidth="1"/>
  </cols>
  <sheetData>
    <row r="1" spans="1:12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12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12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12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12" ht="15" x14ac:dyDescent="0.25">
      <c r="A6" s="1"/>
      <c r="B6" s="41"/>
      <c r="C6" s="41"/>
      <c r="D6" s="41"/>
      <c r="E6" s="70" t="s">
        <v>5</v>
      </c>
      <c r="F6" s="70"/>
      <c r="G6" s="70"/>
      <c r="H6" s="70"/>
    </row>
    <row r="7" spans="1:12" ht="15" x14ac:dyDescent="0.25">
      <c r="A7" s="1"/>
      <c r="B7" s="41"/>
      <c r="C7" s="41"/>
      <c r="D7" s="41"/>
      <c r="E7" s="41"/>
      <c r="F7" s="41"/>
      <c r="G7" s="3"/>
      <c r="H7" s="3"/>
    </row>
    <row r="8" spans="1:12" x14ac:dyDescent="0.2">
      <c r="A8" s="65" t="s">
        <v>43</v>
      </c>
      <c r="B8" s="65"/>
      <c r="C8" s="65"/>
      <c r="D8" s="65"/>
      <c r="E8" s="65"/>
      <c r="F8" s="65"/>
      <c r="G8" s="65"/>
      <c r="H8" s="65"/>
    </row>
    <row r="9" spans="1:12" x14ac:dyDescent="0.2">
      <c r="A9" s="38"/>
      <c r="B9" s="38"/>
      <c r="C9" s="38"/>
      <c r="D9" s="38"/>
      <c r="E9" s="38"/>
      <c r="F9" s="38"/>
      <c r="G9" s="5"/>
      <c r="H9" s="5"/>
    </row>
    <row r="10" spans="1:12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12" x14ac:dyDescent="0.2">
      <c r="A11" s="1"/>
      <c r="B11" s="6"/>
      <c r="C11" s="6"/>
      <c r="D11" s="6"/>
      <c r="E11" s="6"/>
      <c r="F11" s="6"/>
      <c r="G11" s="3"/>
      <c r="H11" s="3"/>
    </row>
    <row r="12" spans="1:12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12" x14ac:dyDescent="0.2">
      <c r="A13" s="66"/>
      <c r="B13" s="66"/>
      <c r="C13" s="68"/>
      <c r="D13" s="68"/>
      <c r="E13" s="39" t="s">
        <v>14</v>
      </c>
      <c r="F13" s="39" t="s">
        <v>15</v>
      </c>
      <c r="G13" s="8" t="s">
        <v>14</v>
      </c>
      <c r="H13" s="8" t="s">
        <v>15</v>
      </c>
    </row>
    <row r="14" spans="1:12" x14ac:dyDescent="0.2">
      <c r="A14" s="39">
        <v>0</v>
      </c>
      <c r="B14" s="39">
        <v>1</v>
      </c>
      <c r="C14" s="40">
        <v>2</v>
      </c>
      <c r="D14" s="40">
        <v>3</v>
      </c>
      <c r="E14" s="39">
        <v>4</v>
      </c>
      <c r="F14" s="39">
        <v>5</v>
      </c>
      <c r="G14" s="10">
        <v>6</v>
      </c>
      <c r="H14" s="10">
        <v>7</v>
      </c>
    </row>
    <row r="15" spans="1:12" x14ac:dyDescent="0.2">
      <c r="A15" s="39"/>
      <c r="B15" s="11" t="s">
        <v>16</v>
      </c>
      <c r="C15" s="12" t="s">
        <v>17</v>
      </c>
      <c r="D15" s="13">
        <v>60000</v>
      </c>
      <c r="E15" s="14"/>
      <c r="F15" s="15">
        <f>D15*E15</f>
        <v>0</v>
      </c>
      <c r="G15" s="14">
        <f>+K15</f>
        <v>20</v>
      </c>
      <c r="H15" s="15">
        <f>+G15*D15</f>
        <v>1200000</v>
      </c>
      <c r="K15">
        <v>20</v>
      </c>
      <c r="L15">
        <v>1200000</v>
      </c>
    </row>
    <row r="16" spans="1:12" x14ac:dyDescent="0.2">
      <c r="A16" s="39"/>
      <c r="B16" s="11" t="s">
        <v>18</v>
      </c>
      <c r="C16" s="12" t="s">
        <v>19</v>
      </c>
      <c r="D16" s="13">
        <v>42000</v>
      </c>
      <c r="E16" s="14">
        <v>-44</v>
      </c>
      <c r="F16" s="15">
        <f>D16*E16</f>
        <v>-1848000</v>
      </c>
      <c r="G16" s="14"/>
      <c r="H16" s="15"/>
      <c r="K16">
        <v>44</v>
      </c>
      <c r="L16">
        <v>1848000</v>
      </c>
    </row>
    <row r="17" spans="1:12" x14ac:dyDescent="0.2">
      <c r="A17" s="39"/>
      <c r="B17" s="16" t="s">
        <v>20</v>
      </c>
      <c r="C17" s="17" t="s">
        <v>17</v>
      </c>
      <c r="D17" s="18">
        <v>60000</v>
      </c>
      <c r="E17" s="19">
        <v>176</v>
      </c>
      <c r="F17" s="15">
        <f>D17*E17</f>
        <v>10560000</v>
      </c>
      <c r="G17" s="14">
        <f>+E17+K17</f>
        <v>343.77</v>
      </c>
      <c r="H17" s="42">
        <f>+F17+L17</f>
        <v>20626200</v>
      </c>
      <c r="K17">
        <v>167.77</v>
      </c>
      <c r="L17">
        <v>10066200</v>
      </c>
    </row>
    <row r="18" spans="1:12" ht="15" x14ac:dyDescent="0.2">
      <c r="A18" s="20" t="s">
        <v>21</v>
      </c>
      <c r="B18" s="21" t="s">
        <v>15</v>
      </c>
      <c r="C18" s="12"/>
      <c r="D18" s="13"/>
      <c r="E18" s="22"/>
      <c r="F18" s="22">
        <f>SUM(F15:F17)</f>
        <v>8712000</v>
      </c>
      <c r="G18" s="22"/>
      <c r="H18" s="22">
        <f>SUM(H15:H17)</f>
        <v>21826200</v>
      </c>
    </row>
    <row r="19" spans="1:12" ht="15" x14ac:dyDescent="0.2">
      <c r="A19" s="20" t="s">
        <v>22</v>
      </c>
      <c r="B19" s="21" t="s">
        <v>23</v>
      </c>
      <c r="C19" s="12" t="s">
        <v>24</v>
      </c>
      <c r="D19" s="23"/>
      <c r="E19" s="22"/>
      <c r="F19" s="22">
        <f>+F18</f>
        <v>8712000</v>
      </c>
      <c r="G19" s="22">
        <f t="shared" ref="G19:H19" si="0">+G18</f>
        <v>0</v>
      </c>
      <c r="H19" s="22">
        <f t="shared" si="0"/>
        <v>21826200</v>
      </c>
    </row>
    <row r="20" spans="1:12" ht="15" x14ac:dyDescent="0.2">
      <c r="A20" s="39"/>
      <c r="B20" s="17" t="s">
        <v>25</v>
      </c>
      <c r="C20" s="12" t="s">
        <v>24</v>
      </c>
      <c r="D20" s="24"/>
      <c r="E20" s="25"/>
      <c r="F20" s="26">
        <f>F19*0.1</f>
        <v>871200</v>
      </c>
      <c r="G20" s="25"/>
      <c r="H20" s="26">
        <f>H19*0.1</f>
        <v>2182620</v>
      </c>
    </row>
    <row r="21" spans="1:12" ht="15" x14ac:dyDescent="0.25">
      <c r="A21" s="20" t="s">
        <v>26</v>
      </c>
      <c r="B21" s="21" t="s">
        <v>27</v>
      </c>
      <c r="C21" s="12" t="s">
        <v>24</v>
      </c>
      <c r="D21" s="24"/>
      <c r="E21" s="27"/>
      <c r="F21" s="28">
        <f>F19+F20</f>
        <v>9583200</v>
      </c>
      <c r="G21" s="27"/>
      <c r="H21" s="28">
        <f>H19+H20</f>
        <v>24008820</v>
      </c>
    </row>
    <row r="22" spans="1:12" ht="15" x14ac:dyDescent="0.2">
      <c r="A22" s="29"/>
      <c r="B22" s="30"/>
      <c r="C22" s="29"/>
      <c r="D22" s="31"/>
      <c r="E22" s="31"/>
      <c r="F22" s="31"/>
      <c r="G22" s="32"/>
      <c r="H22" s="32"/>
    </row>
    <row r="23" spans="1:12" ht="15" x14ac:dyDescent="0.25">
      <c r="A23" s="1"/>
      <c r="B23" s="33" t="s">
        <v>28</v>
      </c>
      <c r="C23" s="6"/>
      <c r="D23" s="6"/>
      <c r="E23" s="6"/>
      <c r="F23" s="6"/>
      <c r="G23" s="3"/>
      <c r="H23" s="3"/>
    </row>
    <row r="24" spans="1:12" x14ac:dyDescent="0.2">
      <c r="A24" s="1"/>
      <c r="B24" s="6" t="s">
        <v>29</v>
      </c>
      <c r="C24" s="6"/>
      <c r="D24" s="6"/>
      <c r="E24" s="6"/>
      <c r="F24" s="64" t="s">
        <v>30</v>
      </c>
      <c r="G24" s="64"/>
      <c r="H24" s="3"/>
    </row>
    <row r="25" spans="1:12" x14ac:dyDescent="0.2">
      <c r="A25" s="1"/>
      <c r="B25" s="6"/>
      <c r="C25" s="6"/>
      <c r="D25" s="6"/>
      <c r="E25" s="6"/>
      <c r="F25" s="37"/>
      <c r="G25" s="35"/>
      <c r="H25" s="3"/>
    </row>
    <row r="26" spans="1:12" x14ac:dyDescent="0.2">
      <c r="A26" s="1"/>
      <c r="B26" s="6" t="s">
        <v>31</v>
      </c>
      <c r="C26" s="6"/>
      <c r="D26" s="6"/>
      <c r="E26" s="6"/>
      <c r="F26" s="64" t="s">
        <v>32</v>
      </c>
      <c r="G26" s="64"/>
      <c r="H26" s="3"/>
    </row>
    <row r="27" spans="1:12" x14ac:dyDescent="0.2">
      <c r="A27" s="1"/>
      <c r="B27" s="6"/>
      <c r="C27" s="6"/>
      <c r="D27" s="6"/>
      <c r="E27" s="6"/>
      <c r="F27" s="37"/>
      <c r="G27" s="35"/>
      <c r="H27" s="3"/>
    </row>
    <row r="28" spans="1:12" x14ac:dyDescent="0.2">
      <c r="A28" s="1"/>
      <c r="B28" s="36" t="s">
        <v>33</v>
      </c>
      <c r="C28" s="6"/>
      <c r="D28" s="6"/>
      <c r="E28" s="6"/>
      <c r="F28" s="64" t="s">
        <v>42</v>
      </c>
      <c r="G28" s="64"/>
      <c r="H28" s="3"/>
    </row>
    <row r="29" spans="1:12" ht="15" x14ac:dyDescent="0.25">
      <c r="A29" s="1"/>
      <c r="B29" s="33" t="s">
        <v>34</v>
      </c>
      <c r="C29" s="6"/>
      <c r="D29" s="6"/>
      <c r="E29" s="6"/>
      <c r="F29" s="6"/>
      <c r="G29" s="3"/>
      <c r="H29" s="3"/>
    </row>
    <row r="30" spans="1:12" x14ac:dyDescent="0.2">
      <c r="A30" s="1"/>
      <c r="B30" s="6" t="s">
        <v>35</v>
      </c>
      <c r="C30" s="6"/>
      <c r="D30" s="6"/>
      <c r="E30" s="6"/>
      <c r="F30" s="6" t="s">
        <v>36</v>
      </c>
      <c r="G30" s="3"/>
      <c r="H30" s="3"/>
    </row>
    <row r="31" spans="1:12" ht="15" x14ac:dyDescent="0.25">
      <c r="A31" s="1"/>
      <c r="B31" s="33" t="s">
        <v>37</v>
      </c>
      <c r="C31" s="6"/>
      <c r="D31" s="6"/>
      <c r="E31" s="6"/>
      <c r="F31" s="6"/>
      <c r="G31" s="3"/>
      <c r="H31" s="3"/>
    </row>
    <row r="32" spans="1:12" x14ac:dyDescent="0.2">
      <c r="A32" s="1"/>
      <c r="B32" s="6" t="s">
        <v>38</v>
      </c>
      <c r="C32" s="6"/>
      <c r="D32" s="6"/>
      <c r="E32" s="6"/>
      <c r="F32" s="64" t="s">
        <v>39</v>
      </c>
      <c r="G32" s="64"/>
      <c r="H32" s="3"/>
    </row>
    <row r="33" spans="1:8" x14ac:dyDescent="0.2">
      <c r="A33" s="1"/>
      <c r="B33" s="6"/>
      <c r="C33" s="6"/>
      <c r="D33" s="6"/>
      <c r="E33" s="6"/>
      <c r="F33" s="37"/>
      <c r="G33" s="35"/>
      <c r="H33" s="3"/>
    </row>
    <row r="34" spans="1:8" x14ac:dyDescent="0.2">
      <c r="A34" s="1"/>
      <c r="B34" s="6" t="s">
        <v>40</v>
      </c>
      <c r="C34" s="6"/>
      <c r="D34" s="6"/>
      <c r="E34" s="6"/>
      <c r="F34" s="6" t="s">
        <v>41</v>
      </c>
      <c r="G34" s="3"/>
      <c r="H34" s="3"/>
    </row>
    <row r="35" spans="1:8" x14ac:dyDescent="0.2">
      <c r="A35" s="1"/>
      <c r="B35" s="6"/>
      <c r="C35" s="6"/>
      <c r="D35" s="6"/>
      <c r="E35" s="6"/>
      <c r="F35" s="6"/>
      <c r="G35" s="3"/>
      <c r="H35" s="3"/>
    </row>
    <row r="36" spans="1:8" x14ac:dyDescent="0.2">
      <c r="A36" s="1"/>
      <c r="B36" s="6"/>
      <c r="C36" s="6"/>
      <c r="D36" s="6"/>
      <c r="E36" s="6"/>
      <c r="F36" s="6"/>
      <c r="G36" s="3"/>
      <c r="H36" s="3"/>
    </row>
  </sheetData>
  <mergeCells count="18">
    <mergeCell ref="E6:H6"/>
    <mergeCell ref="A1:H1"/>
    <mergeCell ref="A2:H2"/>
    <mergeCell ref="A3:H3"/>
    <mergeCell ref="B4:H4"/>
    <mergeCell ref="B5:H5"/>
    <mergeCell ref="F24:G24"/>
    <mergeCell ref="F26:G26"/>
    <mergeCell ref="F28:G28"/>
    <mergeCell ref="F32:G32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defaultRowHeight="14.25" x14ac:dyDescent="0.2"/>
  <cols>
    <col min="2" max="2" width="32.75" customWidth="1"/>
    <col min="3" max="3" width="12.375" customWidth="1"/>
    <col min="4" max="4" width="12.25" customWidth="1"/>
    <col min="5" max="5" width="12.125" customWidth="1"/>
    <col min="6" max="6" width="13.375" customWidth="1"/>
    <col min="7" max="7" width="11.875" customWidth="1"/>
    <col min="8" max="8" width="15.125" customWidth="1"/>
    <col min="11" max="12" width="0" hidden="1" customWidth="1"/>
  </cols>
  <sheetData>
    <row r="1" spans="1:12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12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12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12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12" ht="15" x14ac:dyDescent="0.25">
      <c r="A6" s="1"/>
      <c r="B6" s="47"/>
      <c r="C6" s="47"/>
      <c r="D6" s="47"/>
      <c r="E6" s="70" t="s">
        <v>5</v>
      </c>
      <c r="F6" s="70"/>
      <c r="G6" s="70"/>
      <c r="H6" s="70"/>
    </row>
    <row r="7" spans="1:12" ht="15" x14ac:dyDescent="0.25">
      <c r="A7" s="1"/>
      <c r="B7" s="47"/>
      <c r="C7" s="47"/>
      <c r="D7" s="47"/>
      <c r="E7" s="47"/>
      <c r="F7" s="47"/>
      <c r="G7" s="3"/>
      <c r="H7" s="3"/>
    </row>
    <row r="8" spans="1:12" x14ac:dyDescent="0.2">
      <c r="A8" s="65" t="s">
        <v>44</v>
      </c>
      <c r="B8" s="65"/>
      <c r="C8" s="65"/>
      <c r="D8" s="65"/>
      <c r="E8" s="65"/>
      <c r="F8" s="65"/>
      <c r="G8" s="65"/>
      <c r="H8" s="65"/>
    </row>
    <row r="9" spans="1:12" x14ac:dyDescent="0.2">
      <c r="A9" s="44"/>
      <c r="B9" s="44"/>
      <c r="C9" s="44"/>
      <c r="D9" s="44"/>
      <c r="E9" s="44"/>
      <c r="F9" s="44"/>
      <c r="G9" s="5"/>
      <c r="H9" s="5"/>
    </row>
    <row r="10" spans="1:12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12" x14ac:dyDescent="0.2">
      <c r="A11" s="1"/>
      <c r="B11" s="6"/>
      <c r="C11" s="6"/>
      <c r="D11" s="6"/>
      <c r="E11" s="6"/>
      <c r="F11" s="6"/>
      <c r="G11" s="3"/>
      <c r="H11" s="3"/>
    </row>
    <row r="12" spans="1:12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12" x14ac:dyDescent="0.2">
      <c r="A13" s="66"/>
      <c r="B13" s="66"/>
      <c r="C13" s="68"/>
      <c r="D13" s="68"/>
      <c r="E13" s="45" t="s">
        <v>14</v>
      </c>
      <c r="F13" s="45" t="s">
        <v>15</v>
      </c>
      <c r="G13" s="8" t="s">
        <v>14</v>
      </c>
      <c r="H13" s="8" t="s">
        <v>15</v>
      </c>
    </row>
    <row r="14" spans="1:12" x14ac:dyDescent="0.2">
      <c r="A14" s="45">
        <v>0</v>
      </c>
      <c r="B14" s="45">
        <v>1</v>
      </c>
      <c r="C14" s="46">
        <v>2</v>
      </c>
      <c r="D14" s="46">
        <v>3</v>
      </c>
      <c r="E14" s="45">
        <v>4</v>
      </c>
      <c r="F14" s="45">
        <v>5</v>
      </c>
      <c r="G14" s="10">
        <v>6</v>
      </c>
      <c r="H14" s="10">
        <v>7</v>
      </c>
    </row>
    <row r="15" spans="1:12" x14ac:dyDescent="0.2">
      <c r="A15" s="45"/>
      <c r="B15" s="11" t="s">
        <v>16</v>
      </c>
      <c r="C15" s="12" t="s">
        <v>17</v>
      </c>
      <c r="D15" s="13">
        <v>60000</v>
      </c>
      <c r="E15" s="14"/>
      <c r="F15" s="15">
        <f>D15*E15</f>
        <v>0</v>
      </c>
      <c r="G15" s="14">
        <f>+K15</f>
        <v>20</v>
      </c>
      <c r="H15" s="15">
        <f>+G15*D15</f>
        <v>1200000</v>
      </c>
      <c r="K15">
        <v>20</v>
      </c>
      <c r="L15">
        <v>1200000</v>
      </c>
    </row>
    <row r="16" spans="1:12" x14ac:dyDescent="0.2">
      <c r="A16" s="45"/>
      <c r="B16" s="11" t="s">
        <v>18</v>
      </c>
      <c r="C16" s="12" t="s">
        <v>19</v>
      </c>
      <c r="D16" s="13">
        <v>42000</v>
      </c>
      <c r="E16" s="14"/>
      <c r="F16" s="15"/>
      <c r="G16" s="14"/>
      <c r="H16" s="15"/>
      <c r="K16">
        <v>44</v>
      </c>
      <c r="L16">
        <v>1848000</v>
      </c>
    </row>
    <row r="17" spans="1:12" x14ac:dyDescent="0.2">
      <c r="A17" s="45"/>
      <c r="B17" s="16" t="s">
        <v>20</v>
      </c>
      <c r="C17" s="17" t="s">
        <v>17</v>
      </c>
      <c r="D17" s="18">
        <v>60000</v>
      </c>
      <c r="E17" s="19">
        <v>176</v>
      </c>
      <c r="F17" s="15">
        <f>D17*E17</f>
        <v>10560000</v>
      </c>
      <c r="G17" s="53">
        <v>519.77</v>
      </c>
      <c r="H17" s="42">
        <f>+G17*D17</f>
        <v>31186200</v>
      </c>
      <c r="K17">
        <v>167.77</v>
      </c>
      <c r="L17">
        <v>10066200</v>
      </c>
    </row>
    <row r="18" spans="1:12" ht="15" x14ac:dyDescent="0.2">
      <c r="A18" s="20" t="s">
        <v>21</v>
      </c>
      <c r="B18" s="21" t="s">
        <v>15</v>
      </c>
      <c r="C18" s="12"/>
      <c r="D18" s="13"/>
      <c r="E18" s="22"/>
      <c r="F18" s="22">
        <f>SUM(F15:F17)</f>
        <v>10560000</v>
      </c>
      <c r="G18" s="22"/>
      <c r="H18" s="22">
        <f>SUM(H15:H17)</f>
        <v>32386200</v>
      </c>
    </row>
    <row r="19" spans="1:12" ht="15" x14ac:dyDescent="0.2">
      <c r="A19" s="20" t="s">
        <v>22</v>
      </c>
      <c r="B19" s="21" t="s">
        <v>23</v>
      </c>
      <c r="C19" s="12" t="s">
        <v>24</v>
      </c>
      <c r="D19" s="23"/>
      <c r="E19" s="22"/>
      <c r="F19" s="22">
        <f>+F18</f>
        <v>10560000</v>
      </c>
      <c r="G19" s="22">
        <f t="shared" ref="G19:H19" si="0">+G18</f>
        <v>0</v>
      </c>
      <c r="H19" s="22">
        <f t="shared" si="0"/>
        <v>32386200</v>
      </c>
    </row>
    <row r="20" spans="1:12" ht="15" x14ac:dyDescent="0.2">
      <c r="A20" s="45"/>
      <c r="B20" s="17" t="s">
        <v>25</v>
      </c>
      <c r="C20" s="12" t="s">
        <v>24</v>
      </c>
      <c r="D20" s="24"/>
      <c r="E20" s="25"/>
      <c r="F20" s="26">
        <f>F19*0.1</f>
        <v>1056000</v>
      </c>
      <c r="G20" s="25"/>
      <c r="H20" s="26">
        <f>H19*0.1</f>
        <v>3238620</v>
      </c>
    </row>
    <row r="21" spans="1:12" ht="15" x14ac:dyDescent="0.25">
      <c r="A21" s="20" t="s">
        <v>26</v>
      </c>
      <c r="B21" s="21" t="s">
        <v>27</v>
      </c>
      <c r="C21" s="12" t="s">
        <v>24</v>
      </c>
      <c r="D21" s="24"/>
      <c r="E21" s="27"/>
      <c r="F21" s="28">
        <f>F19+F20</f>
        <v>11616000</v>
      </c>
      <c r="G21" s="27"/>
      <c r="H21" s="28">
        <f>H19+H20</f>
        <v>35624820</v>
      </c>
    </row>
    <row r="22" spans="1:12" ht="15" x14ac:dyDescent="0.2">
      <c r="A22" s="29"/>
      <c r="B22" s="30"/>
      <c r="C22" s="29"/>
      <c r="D22" s="31"/>
      <c r="E22" s="31"/>
      <c r="F22" s="31"/>
      <c r="G22" s="32"/>
      <c r="H22" s="32"/>
    </row>
    <row r="23" spans="1:12" ht="15" x14ac:dyDescent="0.25">
      <c r="A23" s="1"/>
      <c r="B23" s="33" t="s">
        <v>28</v>
      </c>
      <c r="C23" s="6"/>
      <c r="D23" s="6"/>
      <c r="E23" s="6"/>
      <c r="F23" s="6"/>
      <c r="G23" s="3"/>
      <c r="H23" s="3"/>
    </row>
    <row r="24" spans="1:12" x14ac:dyDescent="0.2">
      <c r="A24" s="1"/>
      <c r="B24" s="6" t="s">
        <v>29</v>
      </c>
      <c r="C24" s="6"/>
      <c r="D24" s="6"/>
      <c r="E24" s="6"/>
      <c r="F24" s="64" t="s">
        <v>30</v>
      </c>
      <c r="G24" s="64"/>
      <c r="H24" s="3"/>
    </row>
    <row r="25" spans="1:12" x14ac:dyDescent="0.2">
      <c r="A25" s="1"/>
      <c r="B25" s="6"/>
      <c r="C25" s="6"/>
      <c r="D25" s="6"/>
      <c r="E25" s="6"/>
      <c r="F25" s="43"/>
      <c r="G25" s="35"/>
      <c r="H25" s="3"/>
    </row>
    <row r="26" spans="1:12" x14ac:dyDescent="0.2">
      <c r="A26" s="1"/>
      <c r="B26" s="6" t="s">
        <v>31</v>
      </c>
      <c r="C26" s="6"/>
      <c r="D26" s="6"/>
      <c r="E26" s="6"/>
      <c r="F26" s="64" t="s">
        <v>32</v>
      </c>
      <c r="G26" s="64"/>
      <c r="H26" s="3"/>
    </row>
    <row r="27" spans="1:12" x14ac:dyDescent="0.2">
      <c r="A27" s="1"/>
      <c r="B27" s="6"/>
      <c r="C27" s="6"/>
      <c r="D27" s="6"/>
      <c r="E27" s="6"/>
      <c r="F27" s="43"/>
      <c r="G27" s="35"/>
      <c r="H27" s="3"/>
    </row>
    <row r="28" spans="1:12" x14ac:dyDescent="0.2">
      <c r="A28" s="1"/>
      <c r="B28" s="36" t="s">
        <v>33</v>
      </c>
      <c r="C28" s="6"/>
      <c r="D28" s="6"/>
      <c r="E28" s="6"/>
      <c r="F28" s="64" t="s">
        <v>42</v>
      </c>
      <c r="G28" s="64"/>
      <c r="H28" s="3"/>
    </row>
    <row r="29" spans="1:12" ht="15" x14ac:dyDescent="0.25">
      <c r="A29" s="1"/>
      <c r="B29" s="33" t="s">
        <v>34</v>
      </c>
      <c r="C29" s="6"/>
      <c r="D29" s="6"/>
      <c r="E29" s="6"/>
      <c r="F29" s="6"/>
      <c r="G29" s="3"/>
      <c r="H29" s="3"/>
    </row>
    <row r="30" spans="1:12" x14ac:dyDescent="0.2">
      <c r="A30" s="1"/>
      <c r="B30" s="6" t="s">
        <v>35</v>
      </c>
      <c r="C30" s="6"/>
      <c r="D30" s="6"/>
      <c r="E30" s="6"/>
      <c r="F30" s="6" t="s">
        <v>36</v>
      </c>
      <c r="G30" s="3"/>
      <c r="H30" s="3"/>
    </row>
    <row r="31" spans="1:12" ht="15" x14ac:dyDescent="0.25">
      <c r="A31" s="1"/>
      <c r="B31" s="33" t="s">
        <v>37</v>
      </c>
      <c r="C31" s="6"/>
      <c r="D31" s="6"/>
      <c r="E31" s="6"/>
      <c r="F31" s="6"/>
      <c r="G31" s="3"/>
      <c r="H31" s="3"/>
    </row>
    <row r="32" spans="1:12" x14ac:dyDescent="0.2">
      <c r="A32" s="1"/>
      <c r="B32" s="6" t="s">
        <v>38</v>
      </c>
      <c r="C32" s="6"/>
      <c r="D32" s="6"/>
      <c r="E32" s="6"/>
      <c r="F32" s="64" t="s">
        <v>39</v>
      </c>
      <c r="G32" s="64"/>
      <c r="H32" s="3"/>
    </row>
    <row r="33" spans="1:8" x14ac:dyDescent="0.2">
      <c r="A33" s="1"/>
      <c r="B33" s="6"/>
      <c r="C33" s="6"/>
      <c r="D33" s="6"/>
      <c r="E33" s="6"/>
      <c r="F33" s="43"/>
      <c r="G33" s="35"/>
      <c r="H33" s="3"/>
    </row>
    <row r="34" spans="1:8" x14ac:dyDescent="0.2">
      <c r="A34" s="1"/>
      <c r="B34" s="6" t="s">
        <v>40</v>
      </c>
      <c r="C34" s="6"/>
      <c r="D34" s="6"/>
      <c r="E34" s="6"/>
      <c r="F34" s="6" t="s">
        <v>41</v>
      </c>
      <c r="G34" s="3"/>
      <c r="H34" s="3"/>
    </row>
    <row r="35" spans="1:8" x14ac:dyDescent="0.2">
      <c r="A35" s="1"/>
      <c r="B35" s="6"/>
      <c r="C35" s="6"/>
      <c r="D35" s="6"/>
      <c r="E35" s="6"/>
      <c r="F35" s="6"/>
      <c r="G35" s="3"/>
      <c r="H35" s="3"/>
    </row>
    <row r="36" spans="1:8" x14ac:dyDescent="0.2">
      <c r="A36" s="1"/>
      <c r="B36" s="6"/>
      <c r="C36" s="6"/>
      <c r="D36" s="6"/>
      <c r="E36" s="6"/>
      <c r="F36" s="6"/>
      <c r="G36" s="3"/>
      <c r="H36" s="3"/>
    </row>
  </sheetData>
  <mergeCells count="18">
    <mergeCell ref="E6:H6"/>
    <mergeCell ref="A1:H1"/>
    <mergeCell ref="A2:H2"/>
    <mergeCell ref="A3:H3"/>
    <mergeCell ref="B4:H4"/>
    <mergeCell ref="B5:H5"/>
    <mergeCell ref="F24:G24"/>
    <mergeCell ref="F26:G26"/>
    <mergeCell ref="F28:G28"/>
    <mergeCell ref="F32:G32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8740157480314965" right="0.78740157480314965" top="0.98425196850393704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8"/>
  <sheetViews>
    <sheetView workbookViewId="0">
      <selection activeCell="F40" sqref="F40"/>
    </sheetView>
  </sheetViews>
  <sheetFormatPr defaultRowHeight="14.25" x14ac:dyDescent="0.2"/>
  <cols>
    <col min="2" max="2" width="32.75" customWidth="1"/>
    <col min="3" max="3" width="12.375" customWidth="1"/>
    <col min="4" max="4" width="12.25" customWidth="1"/>
    <col min="5" max="5" width="12.125" customWidth="1"/>
    <col min="6" max="6" width="13.375" customWidth="1"/>
    <col min="7" max="7" width="11.875" customWidth="1"/>
    <col min="8" max="8" width="15.125" customWidth="1"/>
    <col min="11" max="12" width="0" hidden="1" customWidth="1"/>
  </cols>
  <sheetData>
    <row r="1" spans="1:12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12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12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12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12" ht="15" x14ac:dyDescent="0.25">
      <c r="A6" s="1"/>
      <c r="B6" s="52"/>
      <c r="C6" s="52"/>
      <c r="D6" s="52"/>
      <c r="E6" s="70" t="s">
        <v>5</v>
      </c>
      <c r="F6" s="70"/>
      <c r="G6" s="70"/>
      <c r="H6" s="70"/>
    </row>
    <row r="7" spans="1:12" ht="15" x14ac:dyDescent="0.25">
      <c r="A7" s="1"/>
      <c r="B7" s="52"/>
      <c r="C7" s="52"/>
      <c r="D7" s="52"/>
      <c r="E7" s="52"/>
      <c r="F7" s="52"/>
      <c r="G7" s="3"/>
      <c r="H7" s="3"/>
    </row>
    <row r="8" spans="1:12" x14ac:dyDescent="0.2">
      <c r="A8" s="65" t="s">
        <v>49</v>
      </c>
      <c r="B8" s="65"/>
      <c r="C8" s="65"/>
      <c r="D8" s="65"/>
      <c r="E8" s="65"/>
      <c r="F8" s="65"/>
      <c r="G8" s="65"/>
      <c r="H8" s="65"/>
    </row>
    <row r="9" spans="1:12" x14ac:dyDescent="0.2">
      <c r="A9" s="49"/>
      <c r="B9" s="49"/>
      <c r="C9" s="49"/>
      <c r="D9" s="49"/>
      <c r="E9" s="49"/>
      <c r="F9" s="49"/>
      <c r="G9" s="5"/>
      <c r="H9" s="5"/>
    </row>
    <row r="10" spans="1:12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12" ht="8.25" customHeight="1" x14ac:dyDescent="0.2">
      <c r="A11" s="1"/>
      <c r="B11" s="6"/>
      <c r="C11" s="6"/>
      <c r="D11" s="6"/>
      <c r="E11" s="6"/>
      <c r="F11" s="6"/>
      <c r="G11" s="3"/>
      <c r="H11" s="3"/>
    </row>
    <row r="12" spans="1:12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12" x14ac:dyDescent="0.2">
      <c r="A13" s="66"/>
      <c r="B13" s="66"/>
      <c r="C13" s="68"/>
      <c r="D13" s="68"/>
      <c r="E13" s="50" t="s">
        <v>14</v>
      </c>
      <c r="F13" s="50" t="s">
        <v>15</v>
      </c>
      <c r="G13" s="8" t="s">
        <v>14</v>
      </c>
      <c r="H13" s="8" t="s">
        <v>15</v>
      </c>
    </row>
    <row r="14" spans="1:12" x14ac:dyDescent="0.2">
      <c r="A14" s="50">
        <v>0</v>
      </c>
      <c r="B14" s="50">
        <v>1</v>
      </c>
      <c r="C14" s="51">
        <v>2</v>
      </c>
      <c r="D14" s="51">
        <v>3</v>
      </c>
      <c r="E14" s="50">
        <v>4</v>
      </c>
      <c r="F14" s="50">
        <v>5</v>
      </c>
      <c r="G14" s="10">
        <v>6</v>
      </c>
      <c r="H14" s="10">
        <v>7</v>
      </c>
    </row>
    <row r="15" spans="1:12" x14ac:dyDescent="0.2">
      <c r="A15" s="50">
        <v>1</v>
      </c>
      <c r="B15" s="11" t="s">
        <v>16</v>
      </c>
      <c r="C15" s="12" t="s">
        <v>17</v>
      </c>
      <c r="D15" s="13">
        <v>60000</v>
      </c>
      <c r="E15" s="14"/>
      <c r="F15" s="15">
        <f>D15*E15</f>
        <v>0</v>
      </c>
      <c r="G15" s="14">
        <f>+K15</f>
        <v>20</v>
      </c>
      <c r="H15" s="15">
        <f>+G15*D15</f>
        <v>1200000</v>
      </c>
      <c r="K15">
        <v>20</v>
      </c>
      <c r="L15">
        <v>1200000</v>
      </c>
    </row>
    <row r="16" spans="1:12" x14ac:dyDescent="0.2">
      <c r="A16" s="50">
        <v>2</v>
      </c>
      <c r="B16" s="11" t="s">
        <v>50</v>
      </c>
      <c r="C16" s="12" t="s">
        <v>17</v>
      </c>
      <c r="D16" s="13">
        <v>35000</v>
      </c>
      <c r="E16" s="14">
        <v>142</v>
      </c>
      <c r="F16" s="15">
        <f>D16*E16</f>
        <v>4970000</v>
      </c>
      <c r="G16" s="14">
        <v>142</v>
      </c>
      <c r="H16" s="15">
        <f>+G16*D16</f>
        <v>4970000</v>
      </c>
      <c r="K16">
        <v>44</v>
      </c>
      <c r="L16">
        <v>1848000</v>
      </c>
    </row>
    <row r="17" spans="1:12" x14ac:dyDescent="0.2">
      <c r="A17" s="50">
        <v>3</v>
      </c>
      <c r="B17" s="16" t="s">
        <v>20</v>
      </c>
      <c r="C17" s="17" t="s">
        <v>17</v>
      </c>
      <c r="D17" s="18">
        <v>60000</v>
      </c>
      <c r="E17" s="19">
        <v>88</v>
      </c>
      <c r="F17" s="15">
        <f>D17*E17</f>
        <v>5280000</v>
      </c>
      <c r="G17" s="53">
        <v>783.77</v>
      </c>
      <c r="H17" s="42">
        <f>+G17*D17</f>
        <v>47026200</v>
      </c>
      <c r="K17">
        <v>167.77</v>
      </c>
      <c r="L17">
        <v>10066200</v>
      </c>
    </row>
    <row r="18" spans="1:12" ht="15" x14ac:dyDescent="0.2">
      <c r="A18" s="20" t="s">
        <v>21</v>
      </c>
      <c r="B18" s="21" t="s">
        <v>15</v>
      </c>
      <c r="C18" s="12"/>
      <c r="D18" s="13"/>
      <c r="E18" s="22"/>
      <c r="F18" s="22">
        <f>SUM(F15:F17)</f>
        <v>10250000</v>
      </c>
      <c r="G18" s="22"/>
      <c r="H18" s="22">
        <f>SUM(H15:H17)</f>
        <v>53196200</v>
      </c>
    </row>
    <row r="19" spans="1:12" ht="15" x14ac:dyDescent="0.2">
      <c r="A19" s="20" t="s">
        <v>22</v>
      </c>
      <c r="B19" s="21" t="s">
        <v>46</v>
      </c>
      <c r="C19" s="12"/>
      <c r="D19" s="13"/>
      <c r="E19" s="22"/>
      <c r="F19" s="22">
        <f>+F18</f>
        <v>10250000</v>
      </c>
      <c r="G19" s="22"/>
      <c r="H19" s="22">
        <f t="shared" ref="H19" si="0">+H18</f>
        <v>53196200</v>
      </c>
    </row>
    <row r="20" spans="1:12" ht="15" x14ac:dyDescent="0.2">
      <c r="A20" s="20" t="s">
        <v>26</v>
      </c>
      <c r="B20" s="21" t="s">
        <v>47</v>
      </c>
      <c r="C20" s="12"/>
      <c r="D20" s="13"/>
      <c r="E20" s="22"/>
      <c r="F20" s="22"/>
      <c r="G20" s="22"/>
      <c r="H20" s="22"/>
    </row>
    <row r="21" spans="1:12" ht="15" x14ac:dyDescent="0.2">
      <c r="A21" s="20" t="s">
        <v>45</v>
      </c>
      <c r="B21" s="21" t="s">
        <v>23</v>
      </c>
      <c r="C21" s="12" t="s">
        <v>24</v>
      </c>
      <c r="D21" s="23"/>
      <c r="E21" s="22"/>
      <c r="F21" s="22">
        <f>+F18</f>
        <v>10250000</v>
      </c>
      <c r="G21" s="22"/>
      <c r="H21" s="22">
        <f>+H18</f>
        <v>53196200</v>
      </c>
    </row>
    <row r="22" spans="1:12" ht="15" x14ac:dyDescent="0.2">
      <c r="A22" s="50"/>
      <c r="B22" s="17" t="s">
        <v>25</v>
      </c>
      <c r="C22" s="12" t="s">
        <v>24</v>
      </c>
      <c r="D22" s="24"/>
      <c r="E22" s="25"/>
      <c r="F22" s="26">
        <f>F21*0.1</f>
        <v>1025000</v>
      </c>
      <c r="G22" s="25"/>
      <c r="H22" s="26">
        <f>H21*0.1</f>
        <v>5319620</v>
      </c>
    </row>
    <row r="23" spans="1:12" ht="15" x14ac:dyDescent="0.25">
      <c r="A23" s="20" t="s">
        <v>48</v>
      </c>
      <c r="B23" s="21" t="s">
        <v>27</v>
      </c>
      <c r="C23" s="12" t="s">
        <v>24</v>
      </c>
      <c r="D23" s="24"/>
      <c r="E23" s="27"/>
      <c r="F23" s="28">
        <f>F21+F22</f>
        <v>11275000</v>
      </c>
      <c r="G23" s="27"/>
      <c r="H23" s="28">
        <f>H21+H22</f>
        <v>58515820</v>
      </c>
    </row>
    <row r="24" spans="1:12" ht="15" x14ac:dyDescent="0.2">
      <c r="A24" s="29"/>
      <c r="B24" s="30"/>
      <c r="C24" s="29"/>
      <c r="D24" s="31"/>
      <c r="E24" s="31"/>
      <c r="F24" s="31"/>
      <c r="G24" s="32"/>
      <c r="H24" s="32"/>
    </row>
    <row r="25" spans="1:12" ht="15" x14ac:dyDescent="0.25">
      <c r="A25" s="1"/>
      <c r="B25" s="33" t="s">
        <v>28</v>
      </c>
      <c r="C25" s="6"/>
      <c r="D25" s="6"/>
      <c r="E25" s="6"/>
      <c r="F25" s="6"/>
      <c r="G25" s="3"/>
      <c r="H25" s="3"/>
    </row>
    <row r="26" spans="1:12" x14ac:dyDescent="0.2">
      <c r="A26" s="1"/>
      <c r="B26" s="6" t="s">
        <v>29</v>
      </c>
      <c r="C26" s="6"/>
      <c r="D26" s="6"/>
      <c r="E26" s="6"/>
      <c r="F26" s="64" t="s">
        <v>30</v>
      </c>
      <c r="G26" s="64"/>
      <c r="H26" s="3"/>
    </row>
    <row r="27" spans="1:12" ht="10.5" customHeight="1" x14ac:dyDescent="0.2">
      <c r="A27" s="1"/>
      <c r="B27" s="6"/>
      <c r="C27" s="6"/>
      <c r="D27" s="6"/>
      <c r="E27" s="6"/>
      <c r="F27" s="48"/>
      <c r="G27" s="35"/>
      <c r="H27" s="3"/>
    </row>
    <row r="28" spans="1:12" x14ac:dyDescent="0.2">
      <c r="A28" s="1"/>
      <c r="B28" s="6" t="s">
        <v>31</v>
      </c>
      <c r="C28" s="6"/>
      <c r="D28" s="6"/>
      <c r="E28" s="6"/>
      <c r="F28" s="64" t="s">
        <v>51</v>
      </c>
      <c r="G28" s="64"/>
      <c r="H28" s="3"/>
    </row>
    <row r="29" spans="1:12" ht="9" customHeight="1" x14ac:dyDescent="0.2">
      <c r="A29" s="1"/>
      <c r="B29" s="6"/>
      <c r="C29" s="6"/>
      <c r="D29" s="6"/>
      <c r="E29" s="6"/>
      <c r="F29" s="48"/>
      <c r="G29" s="35"/>
      <c r="H29" s="3"/>
    </row>
    <row r="30" spans="1:12" x14ac:dyDescent="0.2">
      <c r="A30" s="1"/>
      <c r="B30" s="36" t="s">
        <v>33</v>
      </c>
      <c r="C30" s="6"/>
      <c r="D30" s="6"/>
      <c r="E30" s="6"/>
      <c r="F30" s="64" t="s">
        <v>42</v>
      </c>
      <c r="G30" s="64"/>
      <c r="H30" s="3"/>
    </row>
    <row r="31" spans="1:12" ht="15" x14ac:dyDescent="0.25">
      <c r="A31" s="1"/>
      <c r="B31" s="33" t="s">
        <v>34</v>
      </c>
      <c r="C31" s="6"/>
      <c r="D31" s="6"/>
      <c r="E31" s="6"/>
      <c r="F31" s="6"/>
      <c r="G31" s="3"/>
      <c r="H31" s="3"/>
    </row>
    <row r="32" spans="1:12" x14ac:dyDescent="0.2">
      <c r="A32" s="1"/>
      <c r="B32" s="6" t="s">
        <v>35</v>
      </c>
      <c r="C32" s="6"/>
      <c r="D32" s="6"/>
      <c r="E32" s="6"/>
      <c r="F32" s="6" t="s">
        <v>36</v>
      </c>
      <c r="G32" s="3"/>
      <c r="H32" s="3"/>
    </row>
    <row r="33" spans="1:8" ht="15" x14ac:dyDescent="0.25">
      <c r="A33" s="1"/>
      <c r="B33" s="33" t="s">
        <v>37</v>
      </c>
      <c r="C33" s="6"/>
      <c r="D33" s="6"/>
      <c r="E33" s="6"/>
      <c r="F33" s="6"/>
      <c r="G33" s="3"/>
      <c r="H33" s="3"/>
    </row>
    <row r="34" spans="1:8" x14ac:dyDescent="0.2">
      <c r="A34" s="1"/>
      <c r="B34" s="6" t="s">
        <v>38</v>
      </c>
      <c r="C34" s="6"/>
      <c r="D34" s="6"/>
      <c r="E34" s="6"/>
      <c r="F34" s="64" t="s">
        <v>39</v>
      </c>
      <c r="G34" s="64"/>
      <c r="H34" s="3"/>
    </row>
    <row r="35" spans="1:8" ht="9.75" customHeight="1" x14ac:dyDescent="0.2">
      <c r="A35" s="1"/>
      <c r="B35" s="6"/>
      <c r="C35" s="6"/>
      <c r="D35" s="6"/>
      <c r="E35" s="6"/>
      <c r="F35" s="48"/>
      <c r="G35" s="35"/>
      <c r="H35" s="3"/>
    </row>
    <row r="36" spans="1:8" x14ac:dyDescent="0.2">
      <c r="A36" s="1"/>
      <c r="B36" s="6" t="s">
        <v>40</v>
      </c>
      <c r="C36" s="6"/>
      <c r="D36" s="6"/>
      <c r="E36" s="6"/>
      <c r="F36" s="6" t="s">
        <v>41</v>
      </c>
      <c r="G36" s="3"/>
      <c r="H36" s="3"/>
    </row>
    <row r="37" spans="1:8" x14ac:dyDescent="0.2">
      <c r="A37" s="1"/>
      <c r="B37" s="6"/>
      <c r="C37" s="6"/>
      <c r="D37" s="6"/>
      <c r="E37" s="6"/>
      <c r="F37" s="6"/>
      <c r="G37" s="3"/>
      <c r="H37" s="3"/>
    </row>
    <row r="38" spans="1:8" x14ac:dyDescent="0.2">
      <c r="A38" s="1"/>
      <c r="B38" s="6"/>
      <c r="C38" s="6"/>
      <c r="D38" s="6"/>
      <c r="E38" s="6"/>
      <c r="F38" s="6"/>
      <c r="G38" s="3"/>
      <c r="H38" s="3"/>
    </row>
  </sheetData>
  <mergeCells count="18">
    <mergeCell ref="E6:H6"/>
    <mergeCell ref="A1:H1"/>
    <mergeCell ref="A2:H2"/>
    <mergeCell ref="A3:H3"/>
    <mergeCell ref="B4:H4"/>
    <mergeCell ref="B5:H5"/>
    <mergeCell ref="F26:G26"/>
    <mergeCell ref="F28:G28"/>
    <mergeCell ref="F30:G30"/>
    <mergeCell ref="F34:G34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4.25" x14ac:dyDescent="0.2"/>
  <cols>
    <col min="2" max="2" width="32.75" customWidth="1"/>
    <col min="3" max="3" width="12.375" customWidth="1"/>
    <col min="4" max="4" width="12.25" customWidth="1"/>
    <col min="5" max="5" width="12.125" customWidth="1"/>
    <col min="6" max="6" width="13.375" customWidth="1"/>
    <col min="7" max="7" width="11.875" customWidth="1"/>
    <col min="8" max="8" width="15.125" customWidth="1"/>
    <col min="11" max="12" width="0" hidden="1" customWidth="1"/>
  </cols>
  <sheetData>
    <row r="1" spans="1:12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12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12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12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12" ht="15" x14ac:dyDescent="0.25">
      <c r="A6" s="1"/>
      <c r="B6" s="58"/>
      <c r="C6" s="58"/>
      <c r="D6" s="58"/>
      <c r="E6" s="70" t="s">
        <v>5</v>
      </c>
      <c r="F6" s="70"/>
      <c r="G6" s="70"/>
      <c r="H6" s="70"/>
    </row>
    <row r="7" spans="1:12" ht="15" x14ac:dyDescent="0.25">
      <c r="A7" s="1"/>
      <c r="B7" s="58"/>
      <c r="C7" s="58"/>
      <c r="D7" s="58"/>
      <c r="E7" s="58"/>
      <c r="F7" s="58"/>
      <c r="G7" s="3"/>
      <c r="H7" s="3"/>
    </row>
    <row r="8" spans="1:12" x14ac:dyDescent="0.2">
      <c r="A8" s="65" t="s">
        <v>49</v>
      </c>
      <c r="B8" s="65"/>
      <c r="C8" s="65"/>
      <c r="D8" s="65"/>
      <c r="E8" s="65"/>
      <c r="F8" s="65"/>
      <c r="G8" s="65"/>
      <c r="H8" s="65"/>
    </row>
    <row r="9" spans="1:12" x14ac:dyDescent="0.2">
      <c r="A9" s="55"/>
      <c r="B9" s="55"/>
      <c r="C9" s="55"/>
      <c r="D9" s="55"/>
      <c r="E9" s="55"/>
      <c r="F9" s="55"/>
      <c r="G9" s="5"/>
      <c r="H9" s="5"/>
    </row>
    <row r="10" spans="1:12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12" ht="8.25" customHeight="1" x14ac:dyDescent="0.2">
      <c r="A11" s="1"/>
      <c r="B11" s="6"/>
      <c r="C11" s="6"/>
      <c r="D11" s="6"/>
      <c r="E11" s="6"/>
      <c r="F11" s="6"/>
      <c r="G11" s="3"/>
      <c r="H11" s="3"/>
    </row>
    <row r="12" spans="1:12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12" x14ac:dyDescent="0.2">
      <c r="A13" s="66"/>
      <c r="B13" s="66"/>
      <c r="C13" s="68"/>
      <c r="D13" s="68"/>
      <c r="E13" s="56" t="s">
        <v>14</v>
      </c>
      <c r="F13" s="56" t="s">
        <v>15</v>
      </c>
      <c r="G13" s="8" t="s">
        <v>14</v>
      </c>
      <c r="H13" s="8" t="s">
        <v>15</v>
      </c>
    </row>
    <row r="14" spans="1:12" x14ac:dyDescent="0.2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10">
        <v>6</v>
      </c>
      <c r="H14" s="10">
        <v>7</v>
      </c>
    </row>
    <row r="15" spans="1:12" x14ac:dyDescent="0.2">
      <c r="A15" s="56">
        <v>1</v>
      </c>
      <c r="B15" s="11" t="s">
        <v>16</v>
      </c>
      <c r="C15" s="12" t="s">
        <v>17</v>
      </c>
      <c r="D15" s="13">
        <v>60000</v>
      </c>
      <c r="E15" s="14"/>
      <c r="F15" s="15">
        <f>D15*E15</f>
        <v>0</v>
      </c>
      <c r="G15" s="14">
        <f>+K15</f>
        <v>20</v>
      </c>
      <c r="H15" s="15">
        <f>+G15*D15</f>
        <v>1200000</v>
      </c>
      <c r="K15">
        <v>20</v>
      </c>
      <c r="L15">
        <v>1200000</v>
      </c>
    </row>
    <row r="16" spans="1:12" x14ac:dyDescent="0.2">
      <c r="A16" s="56">
        <v>2</v>
      </c>
      <c r="B16" s="11" t="s">
        <v>50</v>
      </c>
      <c r="C16" s="12" t="s">
        <v>17</v>
      </c>
      <c r="D16" s="13">
        <v>35000</v>
      </c>
      <c r="E16" s="14">
        <v>142</v>
      </c>
      <c r="F16" s="15">
        <f>D16*E16</f>
        <v>4970000</v>
      </c>
      <c r="G16" s="14">
        <v>142</v>
      </c>
      <c r="H16" s="15">
        <f>+G16*D16</f>
        <v>4970000</v>
      </c>
      <c r="K16">
        <v>44</v>
      </c>
      <c r="L16">
        <v>1848000</v>
      </c>
    </row>
    <row r="17" spans="1:12" x14ac:dyDescent="0.2">
      <c r="A17" s="56">
        <v>3</v>
      </c>
      <c r="B17" s="16" t="s">
        <v>20</v>
      </c>
      <c r="C17" s="17" t="s">
        <v>17</v>
      </c>
      <c r="D17" s="18">
        <v>60000</v>
      </c>
      <c r="E17" s="19">
        <v>88</v>
      </c>
      <c r="F17" s="15">
        <f>D17*E17</f>
        <v>5280000</v>
      </c>
      <c r="G17" s="53">
        <v>783.77</v>
      </c>
      <c r="H17" s="42">
        <f>+G17*D17</f>
        <v>47026200</v>
      </c>
      <c r="K17">
        <v>167.77</v>
      </c>
      <c r="L17">
        <v>10066200</v>
      </c>
    </row>
    <row r="18" spans="1:12" ht="15" x14ac:dyDescent="0.2">
      <c r="A18" s="20" t="s">
        <v>21</v>
      </c>
      <c r="B18" s="21" t="s">
        <v>15</v>
      </c>
      <c r="C18" s="12"/>
      <c r="D18" s="13"/>
      <c r="E18" s="22"/>
      <c r="F18" s="22">
        <f>SUM(F15:F17)</f>
        <v>10250000</v>
      </c>
      <c r="G18" s="22"/>
      <c r="H18" s="22">
        <f>SUM(H15:H17)</f>
        <v>53196200</v>
      </c>
    </row>
    <row r="19" spans="1:12" ht="15" x14ac:dyDescent="0.2">
      <c r="A19" s="20" t="s">
        <v>22</v>
      </c>
      <c r="B19" s="21" t="s">
        <v>46</v>
      </c>
      <c r="C19" s="12"/>
      <c r="D19" s="13"/>
      <c r="E19" s="22"/>
      <c r="F19" s="22">
        <f>+F18</f>
        <v>10250000</v>
      </c>
      <c r="G19" s="22"/>
      <c r="H19" s="22">
        <f t="shared" ref="H19" si="0">+H18</f>
        <v>53196200</v>
      </c>
    </row>
    <row r="20" spans="1:12" ht="15" x14ac:dyDescent="0.2">
      <c r="A20" s="20" t="s">
        <v>26</v>
      </c>
      <c r="B20" s="21" t="s">
        <v>47</v>
      </c>
      <c r="C20" s="12"/>
      <c r="D20" s="13"/>
      <c r="E20" s="22"/>
      <c r="F20" s="22"/>
      <c r="G20" s="22"/>
      <c r="H20" s="22"/>
    </row>
    <row r="21" spans="1:12" ht="15" x14ac:dyDescent="0.2">
      <c r="A21" s="20" t="s">
        <v>45</v>
      </c>
      <c r="B21" s="21" t="s">
        <v>23</v>
      </c>
      <c r="C21" s="12" t="s">
        <v>24</v>
      </c>
      <c r="D21" s="23"/>
      <c r="E21" s="22"/>
      <c r="F21" s="22">
        <f>+F18</f>
        <v>10250000</v>
      </c>
      <c r="G21" s="22"/>
      <c r="H21" s="22">
        <f>+H18</f>
        <v>53196200</v>
      </c>
    </row>
    <row r="22" spans="1:12" ht="15" x14ac:dyDescent="0.2">
      <c r="A22" s="56"/>
      <c r="B22" s="17" t="s">
        <v>25</v>
      </c>
      <c r="C22" s="12" t="s">
        <v>24</v>
      </c>
      <c r="D22" s="24"/>
      <c r="E22" s="25"/>
      <c r="F22" s="26">
        <f>F21*0.1</f>
        <v>1025000</v>
      </c>
      <c r="G22" s="25"/>
      <c r="H22" s="26">
        <f>H21*0.1</f>
        <v>5319620</v>
      </c>
    </row>
    <row r="23" spans="1:12" ht="15" x14ac:dyDescent="0.25">
      <c r="A23" s="20" t="s">
        <v>48</v>
      </c>
      <c r="B23" s="21" t="s">
        <v>27</v>
      </c>
      <c r="C23" s="12" t="s">
        <v>24</v>
      </c>
      <c r="D23" s="24"/>
      <c r="E23" s="27"/>
      <c r="F23" s="28">
        <f>F21+F22</f>
        <v>11275000</v>
      </c>
      <c r="G23" s="27"/>
      <c r="H23" s="28">
        <f>H21+H22</f>
        <v>58515820</v>
      </c>
    </row>
    <row r="24" spans="1:12" ht="15" x14ac:dyDescent="0.2">
      <c r="A24" s="29"/>
      <c r="B24" s="30"/>
      <c r="C24" s="29"/>
      <c r="D24" s="31"/>
      <c r="E24" s="31"/>
      <c r="F24" s="31"/>
      <c r="G24" s="32"/>
      <c r="H24" s="32"/>
    </row>
    <row r="25" spans="1:12" ht="15" x14ac:dyDescent="0.25">
      <c r="A25" s="1"/>
      <c r="B25" s="33" t="s">
        <v>28</v>
      </c>
      <c r="C25" s="6"/>
      <c r="D25" s="6"/>
      <c r="E25" s="6"/>
      <c r="F25" s="6"/>
      <c r="G25" s="3"/>
      <c r="H25" s="3"/>
    </row>
    <row r="26" spans="1:12" x14ac:dyDescent="0.2">
      <c r="A26" s="1"/>
      <c r="B26" s="6" t="s">
        <v>29</v>
      </c>
      <c r="C26" s="6"/>
      <c r="D26" s="6"/>
      <c r="E26" s="6"/>
      <c r="F26" s="64" t="s">
        <v>30</v>
      </c>
      <c r="G26" s="64"/>
      <c r="H26" s="3"/>
    </row>
    <row r="27" spans="1:12" ht="10.5" customHeight="1" x14ac:dyDescent="0.2">
      <c r="A27" s="1"/>
      <c r="B27" s="6"/>
      <c r="C27" s="6"/>
      <c r="D27" s="6"/>
      <c r="E27" s="6"/>
      <c r="F27" s="54"/>
      <c r="G27" s="35"/>
      <c r="H27" s="3"/>
    </row>
    <row r="28" spans="1:12" x14ac:dyDescent="0.2">
      <c r="A28" s="1"/>
      <c r="B28" s="6" t="s">
        <v>31</v>
      </c>
      <c r="C28" s="6"/>
      <c r="D28" s="6"/>
      <c r="E28" s="6"/>
      <c r="F28" s="64" t="s">
        <v>51</v>
      </c>
      <c r="G28" s="64"/>
      <c r="H28" s="3"/>
    </row>
    <row r="29" spans="1:12" ht="9" customHeight="1" x14ac:dyDescent="0.2">
      <c r="A29" s="1"/>
      <c r="B29" s="6"/>
      <c r="C29" s="6"/>
      <c r="D29" s="6"/>
      <c r="E29" s="6"/>
      <c r="F29" s="54"/>
      <c r="G29" s="35"/>
      <c r="H29" s="3"/>
    </row>
    <row r="30" spans="1:12" x14ac:dyDescent="0.2">
      <c r="A30" s="1"/>
      <c r="B30" s="36" t="s">
        <v>33</v>
      </c>
      <c r="C30" s="6"/>
      <c r="D30" s="6"/>
      <c r="E30" s="6"/>
      <c r="F30" s="64" t="s">
        <v>42</v>
      </c>
      <c r="G30" s="64"/>
      <c r="H30" s="3"/>
    </row>
    <row r="31" spans="1:12" ht="15" x14ac:dyDescent="0.25">
      <c r="A31" s="1"/>
      <c r="B31" s="33" t="s">
        <v>34</v>
      </c>
      <c r="C31" s="6"/>
      <c r="D31" s="6"/>
      <c r="E31" s="6"/>
      <c r="F31" s="6"/>
      <c r="G31" s="3"/>
      <c r="H31" s="3"/>
    </row>
    <row r="32" spans="1:12" x14ac:dyDescent="0.2">
      <c r="A32" s="1"/>
      <c r="B32" s="6" t="s">
        <v>35</v>
      </c>
      <c r="C32" s="6"/>
      <c r="D32" s="6"/>
      <c r="E32" s="6"/>
      <c r="F32" s="6" t="s">
        <v>36</v>
      </c>
      <c r="G32" s="3"/>
      <c r="H32" s="3"/>
    </row>
    <row r="33" spans="1:8" ht="15" x14ac:dyDescent="0.25">
      <c r="A33" s="1"/>
      <c r="B33" s="33" t="s">
        <v>37</v>
      </c>
      <c r="C33" s="6"/>
      <c r="D33" s="6"/>
      <c r="E33" s="6"/>
      <c r="F33" s="6"/>
      <c r="G33" s="3"/>
      <c r="H33" s="3"/>
    </row>
    <row r="34" spans="1:8" x14ac:dyDescent="0.2">
      <c r="A34" s="1"/>
      <c r="B34" s="6" t="s">
        <v>38</v>
      </c>
      <c r="C34" s="6"/>
      <c r="D34" s="6"/>
      <c r="E34" s="6"/>
      <c r="F34" s="64" t="s">
        <v>39</v>
      </c>
      <c r="G34" s="64"/>
      <c r="H34" s="3"/>
    </row>
    <row r="35" spans="1:8" ht="9.75" customHeight="1" x14ac:dyDescent="0.2">
      <c r="A35" s="1"/>
      <c r="B35" s="6"/>
      <c r="C35" s="6"/>
      <c r="D35" s="6"/>
      <c r="E35" s="6"/>
      <c r="F35" s="54"/>
      <c r="G35" s="35"/>
      <c r="H35" s="3"/>
    </row>
    <row r="36" spans="1:8" x14ac:dyDescent="0.2">
      <c r="A36" s="1"/>
      <c r="B36" s="6" t="s">
        <v>40</v>
      </c>
      <c r="C36" s="6"/>
      <c r="D36" s="6"/>
      <c r="E36" s="6"/>
      <c r="F36" s="6" t="s">
        <v>41</v>
      </c>
      <c r="G36" s="3"/>
      <c r="H36" s="3"/>
    </row>
    <row r="37" spans="1:8" x14ac:dyDescent="0.2">
      <c r="A37" s="1"/>
      <c r="B37" s="6"/>
      <c r="C37" s="6"/>
      <c r="D37" s="6"/>
      <c r="E37" s="6"/>
      <c r="F37" s="6"/>
      <c r="G37" s="3"/>
      <c r="H37" s="3"/>
    </row>
    <row r="38" spans="1:8" x14ac:dyDescent="0.2">
      <c r="A38" s="1"/>
      <c r="B38" s="6"/>
      <c r="C38" s="6"/>
      <c r="D38" s="6"/>
      <c r="E38" s="6"/>
      <c r="F38" s="6"/>
      <c r="G38" s="3"/>
      <c r="H38" s="3"/>
    </row>
  </sheetData>
  <mergeCells count="18">
    <mergeCell ref="E6:H6"/>
    <mergeCell ref="A1:H1"/>
    <mergeCell ref="A2:H2"/>
    <mergeCell ref="A3:H3"/>
    <mergeCell ref="B4:H4"/>
    <mergeCell ref="B5:H5"/>
    <mergeCell ref="F26:G26"/>
    <mergeCell ref="F28:G28"/>
    <mergeCell ref="F30:G30"/>
    <mergeCell ref="F34:G34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G19" sqref="G19"/>
    </sheetView>
  </sheetViews>
  <sheetFormatPr defaultRowHeight="14.25" x14ac:dyDescent="0.2"/>
  <cols>
    <col min="2" max="2" width="32.75" customWidth="1"/>
    <col min="3" max="3" width="12.375" customWidth="1"/>
    <col min="4" max="4" width="12.25" customWidth="1"/>
    <col min="5" max="5" width="12.125" customWidth="1"/>
    <col min="6" max="6" width="13.375" customWidth="1"/>
    <col min="7" max="7" width="11.875" customWidth="1"/>
    <col min="8" max="8" width="15.125" customWidth="1"/>
    <col min="11" max="12" width="0" hidden="1" customWidth="1"/>
  </cols>
  <sheetData>
    <row r="1" spans="1:12" x14ac:dyDescent="0.2">
      <c r="A1" s="65" t="s">
        <v>0</v>
      </c>
      <c r="B1" s="65"/>
      <c r="C1" s="65"/>
      <c r="D1" s="65"/>
      <c r="E1" s="65"/>
      <c r="F1" s="65"/>
      <c r="G1" s="65"/>
      <c r="H1" s="65"/>
    </row>
    <row r="2" spans="1:12" x14ac:dyDescent="0.2">
      <c r="A2" s="65" t="s">
        <v>1</v>
      </c>
      <c r="B2" s="65"/>
      <c r="C2" s="65"/>
      <c r="D2" s="65"/>
      <c r="E2" s="65"/>
      <c r="F2" s="65"/>
      <c r="G2" s="65"/>
      <c r="H2" s="65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</row>
    <row r="4" spans="1:12" ht="15" x14ac:dyDescent="0.25">
      <c r="A4" s="1"/>
      <c r="B4" s="70" t="s">
        <v>3</v>
      </c>
      <c r="C4" s="70"/>
      <c r="D4" s="70"/>
      <c r="E4" s="70"/>
      <c r="F4" s="70"/>
      <c r="G4" s="70"/>
      <c r="H4" s="70"/>
    </row>
    <row r="5" spans="1:12" ht="15" x14ac:dyDescent="0.25">
      <c r="A5" s="1"/>
      <c r="B5" s="70" t="s">
        <v>4</v>
      </c>
      <c r="C5" s="70"/>
      <c r="D5" s="70"/>
      <c r="E5" s="70"/>
      <c r="F5" s="70"/>
      <c r="G5" s="70"/>
      <c r="H5" s="70"/>
    </row>
    <row r="6" spans="1:12" ht="15" x14ac:dyDescent="0.25">
      <c r="A6" s="1"/>
      <c r="B6" s="59"/>
      <c r="C6" s="59"/>
      <c r="D6" s="59"/>
      <c r="E6" s="70" t="s">
        <v>5</v>
      </c>
      <c r="F6" s="70"/>
      <c r="G6" s="70"/>
      <c r="H6" s="70"/>
    </row>
    <row r="7" spans="1:12" ht="15" x14ac:dyDescent="0.25">
      <c r="A7" s="1"/>
      <c r="B7" s="59"/>
      <c r="C7" s="59"/>
      <c r="D7" s="59"/>
      <c r="E7" s="59"/>
      <c r="F7" s="59"/>
      <c r="G7" s="3"/>
      <c r="H7" s="3"/>
    </row>
    <row r="8" spans="1:12" x14ac:dyDescent="0.2">
      <c r="A8" s="65" t="s">
        <v>52</v>
      </c>
      <c r="B8" s="65"/>
      <c r="C8" s="65"/>
      <c r="D8" s="65"/>
      <c r="E8" s="65"/>
      <c r="F8" s="65"/>
      <c r="G8" s="65"/>
      <c r="H8" s="65"/>
    </row>
    <row r="9" spans="1:12" x14ac:dyDescent="0.2">
      <c r="A9" s="60"/>
      <c r="B9" s="60"/>
      <c r="C9" s="60"/>
      <c r="D9" s="60"/>
      <c r="E9" s="60"/>
      <c r="F9" s="60"/>
      <c r="G9" s="5"/>
      <c r="H9" s="5"/>
    </row>
    <row r="10" spans="1:12" x14ac:dyDescent="0.2">
      <c r="A10" s="65" t="s">
        <v>7</v>
      </c>
      <c r="B10" s="65"/>
      <c r="C10" s="65"/>
      <c r="D10" s="65"/>
      <c r="E10" s="65"/>
      <c r="F10" s="65"/>
      <c r="G10" s="65"/>
      <c r="H10" s="65"/>
    </row>
    <row r="11" spans="1:12" ht="8.25" customHeight="1" x14ac:dyDescent="0.2">
      <c r="A11" s="1"/>
      <c r="B11" s="6"/>
      <c r="C11" s="6"/>
      <c r="D11" s="6"/>
      <c r="E11" s="6"/>
      <c r="F11" s="6"/>
      <c r="G11" s="3"/>
      <c r="H11" s="3"/>
    </row>
    <row r="12" spans="1:12" x14ac:dyDescent="0.2">
      <c r="A12" s="66" t="s">
        <v>8</v>
      </c>
      <c r="B12" s="66" t="s">
        <v>9</v>
      </c>
      <c r="C12" s="67" t="s">
        <v>10</v>
      </c>
      <c r="D12" s="67" t="s">
        <v>11</v>
      </c>
      <c r="E12" s="69" t="s">
        <v>12</v>
      </c>
      <c r="F12" s="69"/>
      <c r="G12" s="69" t="s">
        <v>13</v>
      </c>
      <c r="H12" s="69"/>
    </row>
    <row r="13" spans="1:12" x14ac:dyDescent="0.2">
      <c r="A13" s="66"/>
      <c r="B13" s="66"/>
      <c r="C13" s="68"/>
      <c r="D13" s="68"/>
      <c r="E13" s="62" t="s">
        <v>14</v>
      </c>
      <c r="F13" s="62" t="s">
        <v>15</v>
      </c>
      <c r="G13" s="8" t="s">
        <v>14</v>
      </c>
      <c r="H13" s="8" t="s">
        <v>15</v>
      </c>
    </row>
    <row r="14" spans="1:12" x14ac:dyDescent="0.2">
      <c r="A14" s="62">
        <v>0</v>
      </c>
      <c r="B14" s="62">
        <v>1</v>
      </c>
      <c r="C14" s="63">
        <v>2</v>
      </c>
      <c r="D14" s="63">
        <v>3</v>
      </c>
      <c r="E14" s="62">
        <v>4</v>
      </c>
      <c r="F14" s="62">
        <v>5</v>
      </c>
      <c r="G14" s="10">
        <v>6</v>
      </c>
      <c r="H14" s="10">
        <v>7</v>
      </c>
    </row>
    <row r="15" spans="1:12" x14ac:dyDescent="0.2">
      <c r="A15" s="62">
        <v>1</v>
      </c>
      <c r="B15" s="11" t="s">
        <v>16</v>
      </c>
      <c r="C15" s="12" t="s">
        <v>17</v>
      </c>
      <c r="D15" s="13">
        <v>60000</v>
      </c>
      <c r="E15" s="14"/>
      <c r="F15" s="15">
        <f>D15*E15</f>
        <v>0</v>
      </c>
      <c r="G15" s="14">
        <f>+K15</f>
        <v>20</v>
      </c>
      <c r="H15" s="15">
        <f>+G15*D15</f>
        <v>1200000</v>
      </c>
      <c r="J15" s="71"/>
      <c r="K15">
        <v>20</v>
      </c>
      <c r="L15">
        <v>1200000</v>
      </c>
    </row>
    <row r="16" spans="1:12" x14ac:dyDescent="0.2">
      <c r="A16" s="62">
        <v>2</v>
      </c>
      <c r="B16" s="11" t="s">
        <v>50</v>
      </c>
      <c r="C16" s="12" t="s">
        <v>17</v>
      </c>
      <c r="D16" s="13">
        <v>35000</v>
      </c>
      <c r="E16" s="14">
        <v>142</v>
      </c>
      <c r="F16" s="15">
        <f>D16*E16</f>
        <v>4970000</v>
      </c>
      <c r="G16" s="14">
        <v>284</v>
      </c>
      <c r="H16" s="15">
        <f>+G16*D16</f>
        <v>9940000</v>
      </c>
      <c r="J16" s="71"/>
      <c r="K16">
        <v>44</v>
      </c>
      <c r="L16">
        <v>1848000</v>
      </c>
    </row>
    <row r="17" spans="1:12" x14ac:dyDescent="0.2">
      <c r="A17" s="62">
        <v>3</v>
      </c>
      <c r="B17" s="11" t="s">
        <v>18</v>
      </c>
      <c r="C17" s="12" t="s">
        <v>19</v>
      </c>
      <c r="D17" s="13">
        <v>42000</v>
      </c>
      <c r="E17" s="14">
        <v>44</v>
      </c>
      <c r="F17" s="15">
        <f>D17*E17</f>
        <v>1848000</v>
      </c>
      <c r="G17" s="14">
        <f t="shared" ref="G17" si="0">+E17</f>
        <v>44</v>
      </c>
      <c r="H17" s="15">
        <f t="shared" ref="H17" si="1">+G17*D17</f>
        <v>1848000</v>
      </c>
      <c r="J17" s="71"/>
    </row>
    <row r="18" spans="1:12" x14ac:dyDescent="0.2">
      <c r="A18" s="62">
        <v>4</v>
      </c>
      <c r="B18" s="16" t="s">
        <v>20</v>
      </c>
      <c r="C18" s="17" t="s">
        <v>17</v>
      </c>
      <c r="D18" s="18">
        <v>60000</v>
      </c>
      <c r="E18" s="19">
        <v>55</v>
      </c>
      <c r="F18" s="15">
        <f>D18*E18</f>
        <v>3300000</v>
      </c>
      <c r="G18" s="53">
        <v>838.77</v>
      </c>
      <c r="H18" s="42">
        <f>+G18*D18</f>
        <v>50326200</v>
      </c>
      <c r="J18" s="71"/>
      <c r="K18">
        <v>167.77</v>
      </c>
      <c r="L18">
        <v>10066200</v>
      </c>
    </row>
    <row r="19" spans="1:12" ht="15" x14ac:dyDescent="0.2">
      <c r="A19" s="20" t="s">
        <v>21</v>
      </c>
      <c r="B19" s="21" t="s">
        <v>15</v>
      </c>
      <c r="C19" s="12"/>
      <c r="D19" s="13"/>
      <c r="E19" s="22"/>
      <c r="F19" s="22">
        <f>SUM(F15:F18)</f>
        <v>10118000</v>
      </c>
      <c r="G19" s="22"/>
      <c r="H19" s="22">
        <f>SUM(H15:H18)</f>
        <v>63314200</v>
      </c>
    </row>
    <row r="20" spans="1:12" ht="15" x14ac:dyDescent="0.2">
      <c r="A20" s="20" t="s">
        <v>22</v>
      </c>
      <c r="B20" s="21" t="s">
        <v>46</v>
      </c>
      <c r="C20" s="12"/>
      <c r="D20" s="13"/>
      <c r="E20" s="22"/>
      <c r="F20" s="22">
        <f>+F19</f>
        <v>10118000</v>
      </c>
      <c r="G20" s="22"/>
      <c r="H20" s="22">
        <f t="shared" ref="H20" si="2">+H19</f>
        <v>63314200</v>
      </c>
    </row>
    <row r="21" spans="1:12" ht="15" x14ac:dyDescent="0.2">
      <c r="A21" s="20" t="s">
        <v>26</v>
      </c>
      <c r="B21" s="21" t="s">
        <v>47</v>
      </c>
      <c r="C21" s="12"/>
      <c r="D21" s="13"/>
      <c r="E21" s="22"/>
      <c r="F21" s="22"/>
      <c r="G21" s="22"/>
      <c r="H21" s="22"/>
    </row>
    <row r="22" spans="1:12" ht="15" x14ac:dyDescent="0.2">
      <c r="A22" s="20" t="s">
        <v>45</v>
      </c>
      <c r="B22" s="21" t="s">
        <v>23</v>
      </c>
      <c r="C22" s="12" t="s">
        <v>24</v>
      </c>
      <c r="D22" s="23"/>
      <c r="E22" s="22"/>
      <c r="F22" s="22">
        <f>+F19</f>
        <v>10118000</v>
      </c>
      <c r="G22" s="22"/>
      <c r="H22" s="22">
        <f>+H19</f>
        <v>63314200</v>
      </c>
    </row>
    <row r="23" spans="1:12" ht="15" x14ac:dyDescent="0.2">
      <c r="A23" s="62"/>
      <c r="B23" s="17" t="s">
        <v>25</v>
      </c>
      <c r="C23" s="12" t="s">
        <v>24</v>
      </c>
      <c r="D23" s="24"/>
      <c r="E23" s="25"/>
      <c r="F23" s="26">
        <f>F22*0.1</f>
        <v>1011800</v>
      </c>
      <c r="G23" s="25"/>
      <c r="H23" s="26">
        <f>H22*0.1</f>
        <v>6331420</v>
      </c>
    </row>
    <row r="24" spans="1:12" ht="15" x14ac:dyDescent="0.25">
      <c r="A24" s="20" t="s">
        <v>48</v>
      </c>
      <c r="B24" s="21" t="s">
        <v>27</v>
      </c>
      <c r="C24" s="12" t="s">
        <v>24</v>
      </c>
      <c r="D24" s="24"/>
      <c r="E24" s="27"/>
      <c r="F24" s="28">
        <f>F22+F23</f>
        <v>11129800</v>
      </c>
      <c r="G24" s="27"/>
      <c r="H24" s="28">
        <f>H22+H23</f>
        <v>69645620</v>
      </c>
    </row>
    <row r="25" spans="1:12" ht="15" x14ac:dyDescent="0.2">
      <c r="A25" s="29"/>
      <c r="B25" s="30"/>
      <c r="C25" s="29"/>
      <c r="D25" s="31"/>
      <c r="E25" s="31"/>
      <c r="F25" s="31"/>
      <c r="G25" s="32"/>
      <c r="H25" s="32"/>
    </row>
    <row r="26" spans="1:12" ht="15" x14ac:dyDescent="0.25">
      <c r="A26" s="1"/>
      <c r="B26" s="33" t="s">
        <v>28</v>
      </c>
      <c r="C26" s="6"/>
      <c r="D26" s="6"/>
      <c r="E26" s="6"/>
      <c r="F26" s="6"/>
      <c r="G26" s="3"/>
      <c r="H26" s="3"/>
    </row>
    <row r="27" spans="1:12" x14ac:dyDescent="0.2">
      <c r="A27" s="1"/>
      <c r="B27" s="6" t="s">
        <v>29</v>
      </c>
      <c r="C27" s="6"/>
      <c r="D27" s="6"/>
      <c r="E27" s="6"/>
      <c r="F27" s="64" t="s">
        <v>30</v>
      </c>
      <c r="G27" s="64"/>
      <c r="H27" s="3"/>
    </row>
    <row r="28" spans="1:12" ht="10.5" customHeight="1" x14ac:dyDescent="0.2">
      <c r="A28" s="1"/>
      <c r="B28" s="6"/>
      <c r="C28" s="6"/>
      <c r="D28" s="6"/>
      <c r="E28" s="6"/>
      <c r="F28" s="61"/>
      <c r="G28" s="35"/>
      <c r="H28" s="3"/>
    </row>
    <row r="29" spans="1:12" x14ac:dyDescent="0.2">
      <c r="A29" s="1"/>
      <c r="B29" s="6" t="s">
        <v>31</v>
      </c>
      <c r="C29" s="6"/>
      <c r="D29" s="6"/>
      <c r="E29" s="6"/>
      <c r="F29" s="64" t="s">
        <v>51</v>
      </c>
      <c r="G29" s="64"/>
      <c r="H29" s="3"/>
    </row>
    <row r="30" spans="1:12" ht="9" customHeight="1" x14ac:dyDescent="0.2">
      <c r="A30" s="1"/>
      <c r="B30" s="6"/>
      <c r="C30" s="6"/>
      <c r="D30" s="6"/>
      <c r="E30" s="6"/>
      <c r="F30" s="61"/>
      <c r="G30" s="35"/>
      <c r="H30" s="3"/>
    </row>
    <row r="31" spans="1:12" x14ac:dyDescent="0.2">
      <c r="A31" s="1"/>
      <c r="B31" s="36" t="s">
        <v>33</v>
      </c>
      <c r="C31" s="6"/>
      <c r="D31" s="6"/>
      <c r="E31" s="6"/>
      <c r="F31" s="64" t="s">
        <v>42</v>
      </c>
      <c r="G31" s="64"/>
      <c r="H31" s="3"/>
    </row>
    <row r="32" spans="1:12" ht="15" x14ac:dyDescent="0.25">
      <c r="A32" s="1"/>
      <c r="B32" s="33" t="s">
        <v>34</v>
      </c>
      <c r="C32" s="6"/>
      <c r="D32" s="6"/>
      <c r="E32" s="6"/>
      <c r="F32" s="6"/>
      <c r="G32" s="3"/>
      <c r="H32" s="3"/>
    </row>
    <row r="33" spans="1:8" x14ac:dyDescent="0.2">
      <c r="A33" s="1"/>
      <c r="B33" s="6" t="s">
        <v>35</v>
      </c>
      <c r="C33" s="6"/>
      <c r="D33" s="6"/>
      <c r="E33" s="6"/>
      <c r="F33" s="6" t="s">
        <v>36</v>
      </c>
      <c r="G33" s="3"/>
      <c r="H33" s="3"/>
    </row>
    <row r="34" spans="1:8" ht="15" x14ac:dyDescent="0.25">
      <c r="A34" s="1"/>
      <c r="B34" s="33" t="s">
        <v>37</v>
      </c>
      <c r="C34" s="6"/>
      <c r="D34" s="6"/>
      <c r="E34" s="6"/>
      <c r="F34" s="6"/>
      <c r="G34" s="3"/>
      <c r="H34" s="3"/>
    </row>
    <row r="35" spans="1:8" x14ac:dyDescent="0.2">
      <c r="A35" s="1"/>
      <c r="B35" s="6" t="s">
        <v>38</v>
      </c>
      <c r="C35" s="6"/>
      <c r="D35" s="6"/>
      <c r="E35" s="6"/>
      <c r="F35" s="64" t="s">
        <v>39</v>
      </c>
      <c r="G35" s="64"/>
      <c r="H35" s="3"/>
    </row>
    <row r="36" spans="1:8" ht="9.75" customHeight="1" x14ac:dyDescent="0.2">
      <c r="A36" s="1"/>
      <c r="B36" s="6"/>
      <c r="C36" s="6"/>
      <c r="D36" s="6"/>
      <c r="E36" s="6"/>
      <c r="F36" s="61"/>
      <c r="G36" s="35"/>
      <c r="H36" s="3"/>
    </row>
    <row r="37" spans="1:8" x14ac:dyDescent="0.2">
      <c r="A37" s="1"/>
      <c r="B37" s="6" t="s">
        <v>40</v>
      </c>
      <c r="C37" s="6"/>
      <c r="D37" s="6"/>
      <c r="E37" s="6"/>
      <c r="F37" s="6" t="s">
        <v>41</v>
      </c>
      <c r="G37" s="3"/>
      <c r="H37" s="3"/>
    </row>
    <row r="38" spans="1:8" x14ac:dyDescent="0.2">
      <c r="A38" s="1"/>
      <c r="B38" s="6"/>
      <c r="C38" s="6"/>
      <c r="D38" s="6"/>
      <c r="E38" s="6"/>
      <c r="F38" s="6"/>
      <c r="G38" s="3"/>
      <c r="H38" s="3"/>
    </row>
    <row r="39" spans="1:8" x14ac:dyDescent="0.2">
      <c r="A39" s="1"/>
      <c r="B39" s="6"/>
      <c r="C39" s="6"/>
      <c r="D39" s="6"/>
      <c r="E39" s="6"/>
      <c r="F39" s="6"/>
      <c r="G39" s="3"/>
      <c r="H39" s="3"/>
    </row>
  </sheetData>
  <mergeCells count="18">
    <mergeCell ref="F27:G27"/>
    <mergeCell ref="F29:G29"/>
    <mergeCell ref="F31:G31"/>
    <mergeCell ref="F35:G35"/>
    <mergeCell ref="A8:H8"/>
    <mergeCell ref="A10:H10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4:H4"/>
    <mergeCell ref="B5:H5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2023.1</vt:lpstr>
      <vt:lpstr>2023.2</vt:lpstr>
      <vt:lpstr>2023.3</vt:lpstr>
      <vt:lpstr>2023.4</vt:lpstr>
      <vt:lpstr>2023.5</vt:lpstr>
      <vt:lpstr>2023.6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2023-04-19T05:29:20Z</cp:lastPrinted>
  <dcterms:created xsi:type="dcterms:W3CDTF">2023-02-03T02:54:03Z</dcterms:created>
  <dcterms:modified xsi:type="dcterms:W3CDTF">2023-06-20T09:37:58Z</dcterms:modified>
</cp:coreProperties>
</file>