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Erel-Unelgee tusul\2023 on\guitsetgel 2023\"/>
    </mc:Choice>
  </mc:AlternateContent>
  <xr:revisionPtr revIDLastSave="0" documentId="13_ncr:1_{9D7BC909-DC51-4A73-95FC-A180C7D871B7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ЭБСТЭЗХ" sheetId="59" r:id="rId1"/>
  </sheets>
  <definedNames>
    <definedName name="_xlnm.Print_Titles" localSheetId="0">'гүйцэтгэлийн маягт-ЭБСТЭЗХ'!$9:$9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9" l="1"/>
  <c r="F13" i="59"/>
  <c r="F27" i="59" l="1"/>
  <c r="H23" i="59" l="1"/>
  <c r="H24" i="59"/>
  <c r="H25" i="59"/>
  <c r="H26" i="59"/>
  <c r="H27" i="59"/>
  <c r="H28" i="59"/>
  <c r="H29" i="59"/>
  <c r="H30" i="59"/>
  <c r="H31" i="59"/>
  <c r="H32" i="59"/>
  <c r="H33" i="59"/>
  <c r="H22" i="59"/>
  <c r="F33" i="59"/>
  <c r="F32" i="59"/>
  <c r="F31" i="59"/>
  <c r="F30" i="59"/>
  <c r="F29" i="59"/>
  <c r="F28" i="59"/>
  <c r="F26" i="59"/>
  <c r="F25" i="59"/>
  <c r="F24" i="59"/>
  <c r="F23" i="59"/>
  <c r="F22" i="59"/>
  <c r="F34" i="59" l="1"/>
  <c r="H34" i="59"/>
  <c r="F20" i="59"/>
  <c r="H19" i="59" l="1"/>
  <c r="H21" i="59" s="1"/>
  <c r="F19" i="59"/>
  <c r="F21" i="59" s="1"/>
  <c r="H12" i="59"/>
  <c r="H14" i="59" s="1"/>
  <c r="F12" i="59"/>
  <c r="F14" i="59" s="1"/>
  <c r="H10" i="59"/>
  <c r="F10" i="59"/>
  <c r="H11" i="59" l="1"/>
  <c r="H35" i="59"/>
  <c r="F11" i="59"/>
  <c r="F15" i="59" l="1"/>
  <c r="H15" i="59"/>
  <c r="H36" i="59" s="1"/>
  <c r="H37" i="59" s="1"/>
  <c r="H38" i="59" s="1"/>
  <c r="F35" i="59"/>
  <c r="F36" i="59" l="1"/>
  <c r="F37" i="59" l="1"/>
  <c r="F38" i="59" l="1"/>
</calcChain>
</file>

<file path=xl/sharedStrings.xml><?xml version="1.0" encoding="utf-8"?>
<sst xmlns="http://schemas.openxmlformats.org/spreadsheetml/2006/main" count="85" uniqueCount="67">
  <si>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</si>
  <si>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</si>
  <si>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</si>
  <si>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</si>
  <si>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</si>
  <si>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</si>
  <si>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</si>
  <si>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</si>
  <si>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Үнэмлэхүй нас тогтоох</t>
  </si>
  <si>
    <t>Буталгаа</t>
  </si>
  <si>
    <t>Байрны түрээс</t>
  </si>
  <si>
    <t>НӨАТ-10 %</t>
  </si>
  <si>
    <t>I</t>
  </si>
  <si>
    <t>II</t>
  </si>
  <si>
    <t>III</t>
  </si>
  <si>
    <t>IV</t>
  </si>
  <si>
    <t>V</t>
  </si>
  <si>
    <t>VI</t>
  </si>
  <si>
    <t>VII</t>
  </si>
  <si>
    <t>IX</t>
  </si>
  <si>
    <t>ӨӨРИЙН ХҮЧНИЙ АЖЛЫН ДҮН /I+V+VI+VII+VIII/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</si>
  <si>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</si>
  <si>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</si>
  <si>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</si>
  <si>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</si>
  <si>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</si>
  <si>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</si>
  <si>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</si>
  <si>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</si>
  <si>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</si>
  <si>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</si>
  <si>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ГБТА-д тайлан үзэх</t>
  </si>
  <si>
    <t>Бусад ажлын дүн</t>
  </si>
  <si>
    <t>/И.Баттуяа/</t>
  </si>
  <si>
    <t>/Г.Алтанхуяг/</t>
  </si>
  <si>
    <t>Төсвийн дүн: 5,109,019,640 /төгрөгөөр/</t>
  </si>
  <si>
    <t>ICP-ээр 40 элемент</t>
  </si>
  <si>
    <t xml:space="preserve">                                           Нягтлан бодогч</t>
  </si>
  <si>
    <t>/Э.Мөнх-Ирээдүй/</t>
  </si>
  <si>
    <t>х/ө</t>
  </si>
  <si>
    <t>Сар</t>
  </si>
  <si>
    <t>ш</t>
  </si>
  <si>
    <t>сорьц</t>
  </si>
  <si>
    <t>ICP 40 элемент</t>
  </si>
  <si>
    <t>Шууд дискээр</t>
  </si>
  <si>
    <t>Лабораторийн дүн</t>
  </si>
  <si>
    <t>ГАДНЫ БАЙГУУЛЛАГЫН ДҮН /VII+VIII/</t>
  </si>
  <si>
    <t>Алт (ААС)</t>
  </si>
  <si>
    <t>Алт пробир /жин/</t>
  </si>
  <si>
    <t>Хана ба өнгөлгөөний чулуу</t>
  </si>
  <si>
    <t>Барилгын элс</t>
  </si>
  <si>
    <t>Барилгын хайрга, дайрга</t>
  </si>
  <si>
    <t>Тайлангийн зураг</t>
  </si>
  <si>
    <t xml:space="preserve">Петрографийн хураангуй </t>
  </si>
  <si>
    <t>Шлиф бэлтгэл</t>
  </si>
  <si>
    <t xml:space="preserve">Минераграф хураангуй </t>
  </si>
  <si>
    <t>Аншлиф бэлтгэл</t>
  </si>
  <si>
    <t>Усны бүрэн шинжилгээ</t>
  </si>
  <si>
    <t>Уул уурхай, хүнд үйлдвэрийн сайдын 2022 оны А/87 дугаар тушаалын 6 дугаар хавсралт</t>
  </si>
  <si>
    <t>УЛСЫН ТӨСВИЙН ХӨРӨНГӨӨР ХЭРЭГЖҮҮЛЖ БАЙГАА ЭРЭЛ-ҮНЭЛГЭЭ-3-2021</t>
  </si>
  <si>
    <t xml:space="preserve">  ТӨСЛИЙН АЖЛЫН ГҮЙЦЭТГЭЛИЙН АКТ</t>
  </si>
  <si>
    <t xml:space="preserve">                                           Геосигналс ХХКомпанийн захирал</t>
  </si>
  <si>
    <t>Г.Өгөөмөр</t>
  </si>
  <si>
    <t xml:space="preserve">                                          Эрэл-Үнэлгээ-3-2021 төслийн ахлах геологич</t>
  </si>
  <si>
    <t>Н.Нямдорж</t>
  </si>
  <si>
    <t>Б.Халиун</t>
  </si>
  <si>
    <t>2023 оны 07 дугаар сарын 01-нээс 07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</si>
</sst>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-* #,##0_₮_-;\-* #,##0_₮_-;_-* &quot;-&quot;??_₮_-;_-@_-"/>
    <numFmt numFmtId="168" formatCode="_(* #,##0.0_);_(* \(#,##0.0\);_(* &quot;-&quot;??_);_(@_)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7" applyNumberFormat="1" applyFont="1"/>
    <xf numFmtId="3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166" fontId="10" fillId="0" borderId="3" xfId="7" applyNumberFormat="1" applyFont="1" applyBorder="1" applyAlignment="1">
      <alignment horizontal="center" vertical="center" wrapText="1"/>
    </xf>
    <xf numFmtId="166" fontId="7" fillId="0" borderId="0" xfId="0" applyNumberFormat="1" applyFont="1"/>
    <xf numFmtId="168" fontId="10" fillId="0" borderId="3" xfId="7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166" fontId="13" fillId="0" borderId="3" xfId="7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1" fontId="10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top" wrapText="1"/>
    </xf>
    <xf numFmtId="167" fontId="13" fillId="0" borderId="3" xfId="7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center"/>
    </xf>
    <xf numFmtId="0" fontId="14" fillId="3" borderId="4" xfId="0" applyFont="1" applyFill="1" applyBorder="1"/>
    <xf numFmtId="0" fontId="13" fillId="3" borderId="3" xfId="0" applyFont="1" applyFill="1" applyBorder="1" applyAlignment="1">
      <alignment horizontal="center" vertical="center" wrapText="1"/>
    </xf>
    <xf numFmtId="167" fontId="13" fillId="3" borderId="3" xfId="7" applyNumberFormat="1" applyFont="1" applyFill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12" zoomScaleNormal="100" workbookViewId="0">
      <selection activeCell="J43" sqref="J43"/>
    </sheetView>
  </sheetViews>
  <sheetFormatPr defaultColWidth="9" defaultRowHeight="15" x14ac:dyDescent="0.25"/>
  <cols>
    <col min="1" max="1" width="6.875" style="2" customWidth="1"/>
    <col min="2" max="2" width="43.625" style="1" customWidth="1"/>
    <col min="3" max="3" width="15.25" style="1" customWidth="1"/>
    <col min="4" max="4" width="10.5" style="1" customWidth="1"/>
    <col min="5" max="5" width="8.5" style="1" customWidth="1"/>
    <col min="6" max="6" width="10.875" style="1" customWidth="1"/>
    <col min="7" max="7" width="8.25" style="1" customWidth="1"/>
    <col min="8" max="8" width="14.875" style="1" customWidth="1"/>
    <col min="9" max="16384" width="9" style="1"/>
  </cols>
  <sheetData>
    <row r="1" spans="1:8" ht="24" customHeight="1" x14ac:dyDescent="0.25"/>
    <row r="2" spans="1:8" ht="27" customHeight="1" x14ac:dyDescent="0.25">
      <c r="A2" s="1"/>
      <c r="F2" s="41" t="s">
        <v>58</v>
      </c>
      <c r="G2" s="41"/>
      <c r="H2" s="41"/>
    </row>
    <row r="3" spans="1:8" ht="21.6" customHeight="1" x14ac:dyDescent="0.25">
      <c r="B3" s="47" t="s">
        <v>59</v>
      </c>
      <c r="C3" s="47"/>
      <c r="D3" s="47"/>
      <c r="E3" s="47"/>
      <c r="F3" s="47"/>
      <c r="G3" s="47"/>
      <c r="H3" s="47"/>
    </row>
    <row r="4" spans="1:8" ht="21.6" customHeight="1" x14ac:dyDescent="0.25">
      <c r="B4" s="47" t="s">
        <v>60</v>
      </c>
      <c r="C4" s="47"/>
      <c r="D4" s="47"/>
      <c r="E4" s="47"/>
      <c r="F4" s="47"/>
      <c r="G4" s="47"/>
      <c r="H4" s="47"/>
    </row>
    <row r="5" spans="1:8" ht="17.45" customHeight="1" x14ac:dyDescent="0.25">
      <c r="A5" s="42" t="s">
        <v>66</v>
      </c>
      <c r="B5" s="42"/>
      <c r="C5" s="42"/>
      <c r="D5" s="42"/>
      <c r="E5" s="42"/>
      <c r="F5" s="42"/>
      <c r="G5" s="42"/>
      <c r="H5" s="42"/>
    </row>
    <row r="6" spans="1:8" ht="18" customHeight="1" x14ac:dyDescent="0.25">
      <c r="A6" s="42" t="s">
        <v>35</v>
      </c>
      <c r="B6" s="42"/>
      <c r="C6" s="42"/>
      <c r="D6" s="42"/>
      <c r="E6" s="42"/>
      <c r="F6" s="42"/>
      <c r="G6" s="42"/>
      <c r="H6" s="42"/>
    </row>
    <row r="7" spans="1:8" ht="30" customHeight="1" x14ac:dyDescent="0.25">
      <c r="A7" s="43" t="s">
        <v>27</v>
      </c>
      <c r="B7" s="43" t="s">
        <v>6</v>
      </c>
      <c r="C7" s="44" t="s">
        <v>23</v>
      </c>
      <c r="D7" s="44" t="s">
        <v>24</v>
      </c>
      <c r="E7" s="46" t="s">
        <v>25</v>
      </c>
      <c r="F7" s="46"/>
      <c r="G7" s="46" t="s">
        <v>26</v>
      </c>
      <c r="H7" s="46"/>
    </row>
    <row r="8" spans="1:8" x14ac:dyDescent="0.25">
      <c r="A8" s="43"/>
      <c r="B8" s="43"/>
      <c r="C8" s="45"/>
      <c r="D8" s="45"/>
      <c r="E8" s="13" t="s">
        <v>7</v>
      </c>
      <c r="F8" s="13" t="s">
        <v>0</v>
      </c>
      <c r="G8" s="13" t="s">
        <v>7</v>
      </c>
      <c r="H8" s="13" t="s">
        <v>0</v>
      </c>
    </row>
    <row r="9" spans="1:8" x14ac:dyDescent="0.25">
      <c r="A9" s="13">
        <v>0</v>
      </c>
      <c r="B9" s="13">
        <v>1</v>
      </c>
      <c r="C9" s="14">
        <v>2</v>
      </c>
      <c r="D9" s="14">
        <v>3</v>
      </c>
      <c r="E9" s="13">
        <v>4</v>
      </c>
      <c r="F9" s="13">
        <v>5</v>
      </c>
      <c r="G9" s="13">
        <v>6</v>
      </c>
      <c r="H9" s="13">
        <v>7</v>
      </c>
    </row>
    <row r="10" spans="1:8" ht="18" customHeight="1" x14ac:dyDescent="0.25">
      <c r="A10" s="13"/>
      <c r="B10" s="15" t="s">
        <v>3</v>
      </c>
      <c r="C10" s="13" t="s">
        <v>39</v>
      </c>
      <c r="D10" s="16">
        <v>43000</v>
      </c>
      <c r="E10" s="17">
        <v>0</v>
      </c>
      <c r="F10" s="18">
        <f>E10*D10</f>
        <v>0</v>
      </c>
      <c r="G10" s="17">
        <v>50</v>
      </c>
      <c r="H10" s="16">
        <f>G10*D10</f>
        <v>2150000</v>
      </c>
    </row>
    <row r="11" spans="1:8" x14ac:dyDescent="0.25">
      <c r="A11" s="19" t="s">
        <v>12</v>
      </c>
      <c r="B11" s="20" t="s">
        <v>30</v>
      </c>
      <c r="C11" s="19"/>
      <c r="D11" s="21"/>
      <c r="E11" s="21"/>
      <c r="F11" s="21">
        <f>SUM(F10:F10)</f>
        <v>0</v>
      </c>
      <c r="G11" s="21"/>
      <c r="H11" s="21">
        <f>SUM(H10:H10)</f>
        <v>2150000</v>
      </c>
    </row>
    <row r="12" spans="1:8" ht="18" customHeight="1" x14ac:dyDescent="0.25">
      <c r="A12" s="13"/>
      <c r="B12" s="22" t="s">
        <v>4</v>
      </c>
      <c r="C12" s="13" t="s">
        <v>39</v>
      </c>
      <c r="D12" s="16">
        <v>68000</v>
      </c>
      <c r="E12" s="17">
        <v>165</v>
      </c>
      <c r="F12" s="16">
        <f t="shared" ref="F12:F13" si="0">E12*D12</f>
        <v>11220000</v>
      </c>
      <c r="G12" s="17">
        <v>898</v>
      </c>
      <c r="H12" s="16">
        <f t="shared" ref="H12:H13" si="1">G12*D12</f>
        <v>61064000</v>
      </c>
    </row>
    <row r="13" spans="1:8" ht="18" customHeight="1" x14ac:dyDescent="0.25">
      <c r="A13" s="13"/>
      <c r="B13" s="23" t="s">
        <v>52</v>
      </c>
      <c r="C13" s="24" t="s">
        <v>41</v>
      </c>
      <c r="D13" s="25">
        <v>100000</v>
      </c>
      <c r="E13" s="16">
        <v>0</v>
      </c>
      <c r="F13" s="16">
        <f t="shared" si="0"/>
        <v>0</v>
      </c>
      <c r="G13" s="16">
        <v>71</v>
      </c>
      <c r="H13" s="16">
        <f t="shared" si="1"/>
        <v>7100000</v>
      </c>
    </row>
    <row r="14" spans="1:8" x14ac:dyDescent="0.25">
      <c r="A14" s="19" t="s">
        <v>13</v>
      </c>
      <c r="B14" s="20" t="s">
        <v>0</v>
      </c>
      <c r="C14" s="26"/>
      <c r="D14" s="21"/>
      <c r="E14" s="27"/>
      <c r="F14" s="21">
        <f>SUM(F12:F13)</f>
        <v>11220000</v>
      </c>
      <c r="G14" s="27"/>
      <c r="H14" s="21">
        <f>SUM(H12:H13)</f>
        <v>68164000</v>
      </c>
    </row>
    <row r="15" spans="1:8" x14ac:dyDescent="0.25">
      <c r="A15" s="19" t="s">
        <v>14</v>
      </c>
      <c r="B15" s="20" t="s">
        <v>20</v>
      </c>
      <c r="C15" s="19"/>
      <c r="D15" s="21"/>
      <c r="E15" s="27"/>
      <c r="F15" s="21">
        <f>SUM(F11+F14)</f>
        <v>11220000</v>
      </c>
      <c r="G15" s="21"/>
      <c r="H15" s="21">
        <f>SUM(H11+H14)</f>
        <v>70314000</v>
      </c>
    </row>
    <row r="16" spans="1:8" ht="15.6" hidden="1" customHeight="1" x14ac:dyDescent="0.25">
      <c r="A16" s="13"/>
      <c r="B16" s="15" t="s">
        <v>8</v>
      </c>
      <c r="C16" s="13"/>
      <c r="D16" s="16"/>
      <c r="E16" s="17"/>
      <c r="F16" s="17"/>
      <c r="G16" s="17"/>
      <c r="H16" s="17"/>
    </row>
    <row r="17" spans="1:8" ht="15.6" hidden="1" customHeight="1" x14ac:dyDescent="0.25">
      <c r="A17" s="13"/>
      <c r="B17" s="15" t="s">
        <v>36</v>
      </c>
      <c r="C17" s="13"/>
      <c r="D17" s="16"/>
      <c r="E17" s="17"/>
      <c r="F17" s="16"/>
      <c r="G17" s="17"/>
      <c r="H17" s="16"/>
    </row>
    <row r="18" spans="1:8" ht="15.6" hidden="1" customHeight="1" x14ac:dyDescent="0.25">
      <c r="A18" s="13"/>
      <c r="B18" s="15" t="s">
        <v>9</v>
      </c>
      <c r="C18" s="13"/>
      <c r="D18" s="16"/>
      <c r="E18" s="17"/>
      <c r="F18" s="16"/>
      <c r="G18" s="17"/>
      <c r="H18" s="16"/>
    </row>
    <row r="19" spans="1:8" ht="16.149999999999999" customHeight="1" x14ac:dyDescent="0.25">
      <c r="A19" s="13"/>
      <c r="B19" s="15" t="s">
        <v>10</v>
      </c>
      <c r="C19" s="13" t="s">
        <v>40</v>
      </c>
      <c r="D19" s="16">
        <v>1280000</v>
      </c>
      <c r="E19" s="17">
        <v>1</v>
      </c>
      <c r="F19" s="16">
        <f>D19*E19</f>
        <v>1280000</v>
      </c>
      <c r="G19" s="17">
        <v>7</v>
      </c>
      <c r="H19" s="16">
        <f>G19*D19</f>
        <v>8960000</v>
      </c>
    </row>
    <row r="20" spans="1:8" ht="16.149999999999999" customHeight="1" x14ac:dyDescent="0.25">
      <c r="A20" s="13"/>
      <c r="B20" s="15" t="s">
        <v>31</v>
      </c>
      <c r="C20" s="13" t="s">
        <v>41</v>
      </c>
      <c r="D20" s="16">
        <v>50000</v>
      </c>
      <c r="E20" s="28">
        <v>0</v>
      </c>
      <c r="F20" s="16">
        <f t="shared" ref="F20" si="2">D20*E20</f>
        <v>0</v>
      </c>
      <c r="G20" s="17">
        <v>0</v>
      </c>
      <c r="H20" s="16">
        <v>0</v>
      </c>
    </row>
    <row r="21" spans="1:8" ht="16.149999999999999" customHeight="1" x14ac:dyDescent="0.25">
      <c r="A21" s="19" t="s">
        <v>15</v>
      </c>
      <c r="B21" s="20" t="s">
        <v>32</v>
      </c>
      <c r="C21" s="19"/>
      <c r="D21" s="21"/>
      <c r="E21" s="27"/>
      <c r="F21" s="21">
        <f>SUM(F19:F20)</f>
        <v>1280000</v>
      </c>
      <c r="G21" s="21"/>
      <c r="H21" s="21">
        <f>SUM(H19:H20)</f>
        <v>8960000</v>
      </c>
    </row>
    <row r="22" spans="1:8" ht="16.149999999999999" customHeight="1" x14ac:dyDescent="0.25">
      <c r="A22" s="19"/>
      <c r="B22" s="29" t="s">
        <v>53</v>
      </c>
      <c r="C22" s="24" t="s">
        <v>42</v>
      </c>
      <c r="D22" s="30">
        <v>28000</v>
      </c>
      <c r="E22" s="11"/>
      <c r="F22" s="30">
        <f t="shared" ref="F22:F25" si="3">E22*D22</f>
        <v>0</v>
      </c>
      <c r="G22" s="11">
        <v>20</v>
      </c>
      <c r="H22" s="16">
        <f>G22*D22</f>
        <v>560000</v>
      </c>
    </row>
    <row r="23" spans="1:8" ht="16.149999999999999" customHeight="1" x14ac:dyDescent="0.25">
      <c r="A23" s="19"/>
      <c r="B23" s="29" t="s">
        <v>54</v>
      </c>
      <c r="C23" s="24" t="s">
        <v>42</v>
      </c>
      <c r="D23" s="30">
        <v>12000</v>
      </c>
      <c r="E23" s="11"/>
      <c r="F23" s="30">
        <f t="shared" si="3"/>
        <v>0</v>
      </c>
      <c r="G23" s="11">
        <v>20</v>
      </c>
      <c r="H23" s="16">
        <f t="shared" ref="H23:H33" si="4">G23*D23</f>
        <v>240000</v>
      </c>
    </row>
    <row r="24" spans="1:8" ht="16.149999999999999" customHeight="1" x14ac:dyDescent="0.25">
      <c r="A24" s="19"/>
      <c r="B24" s="29" t="s">
        <v>55</v>
      </c>
      <c r="C24" s="24" t="s">
        <v>42</v>
      </c>
      <c r="D24" s="30">
        <v>27000</v>
      </c>
      <c r="E24" s="11"/>
      <c r="F24" s="30">
        <f t="shared" si="3"/>
        <v>0</v>
      </c>
      <c r="G24" s="11">
        <v>20</v>
      </c>
      <c r="H24" s="16">
        <f t="shared" si="4"/>
        <v>540000</v>
      </c>
    </row>
    <row r="25" spans="1:8" ht="16.149999999999999" customHeight="1" x14ac:dyDescent="0.25">
      <c r="A25" s="13"/>
      <c r="B25" s="29" t="s">
        <v>56</v>
      </c>
      <c r="C25" s="24" t="s">
        <v>42</v>
      </c>
      <c r="D25" s="30">
        <v>13000</v>
      </c>
      <c r="E25" s="11"/>
      <c r="F25" s="30">
        <f t="shared" si="3"/>
        <v>0</v>
      </c>
      <c r="G25" s="11">
        <v>20</v>
      </c>
      <c r="H25" s="16">
        <f t="shared" si="4"/>
        <v>260000</v>
      </c>
    </row>
    <row r="26" spans="1:8" ht="16.149999999999999" customHeight="1" x14ac:dyDescent="0.25">
      <c r="A26" s="13"/>
      <c r="B26" s="29" t="s">
        <v>57</v>
      </c>
      <c r="C26" s="24" t="s">
        <v>42</v>
      </c>
      <c r="D26" s="30">
        <v>32000</v>
      </c>
      <c r="E26" s="11"/>
      <c r="F26" s="30">
        <f t="shared" ref="F26:F27" si="5">E26*D26</f>
        <v>0</v>
      </c>
      <c r="G26" s="11">
        <v>10</v>
      </c>
      <c r="H26" s="16">
        <f t="shared" si="4"/>
        <v>320000</v>
      </c>
    </row>
    <row r="27" spans="1:8" ht="16.149999999999999" customHeight="1" x14ac:dyDescent="0.25">
      <c r="A27" s="31"/>
      <c r="B27" s="29" t="s">
        <v>43</v>
      </c>
      <c r="C27" s="24" t="s">
        <v>42</v>
      </c>
      <c r="D27" s="30">
        <v>24000</v>
      </c>
      <c r="E27" s="9"/>
      <c r="F27" s="30">
        <f t="shared" si="5"/>
        <v>0</v>
      </c>
      <c r="G27" s="9">
        <v>3310</v>
      </c>
      <c r="H27" s="16">
        <f t="shared" si="4"/>
        <v>79440000</v>
      </c>
    </row>
    <row r="28" spans="1:8" ht="16.149999999999999" customHeight="1" x14ac:dyDescent="0.25">
      <c r="A28" s="31"/>
      <c r="B28" s="32" t="s">
        <v>49</v>
      </c>
      <c r="C28" s="24" t="s">
        <v>42</v>
      </c>
      <c r="D28" s="30">
        <v>213600</v>
      </c>
      <c r="E28" s="11"/>
      <c r="F28" s="30">
        <f t="shared" ref="F28:F32" si="6">E28*D28</f>
        <v>0</v>
      </c>
      <c r="G28" s="11">
        <v>3</v>
      </c>
      <c r="H28" s="16">
        <f t="shared" si="4"/>
        <v>640800</v>
      </c>
    </row>
    <row r="29" spans="1:8" ht="16.149999999999999" customHeight="1" x14ac:dyDescent="0.25">
      <c r="A29" s="31"/>
      <c r="B29" s="32" t="s">
        <v>50</v>
      </c>
      <c r="C29" s="24" t="s">
        <v>42</v>
      </c>
      <c r="D29" s="30">
        <v>60840</v>
      </c>
      <c r="E29" s="11"/>
      <c r="F29" s="30">
        <f t="shared" si="6"/>
        <v>0</v>
      </c>
      <c r="G29" s="11">
        <v>1</v>
      </c>
      <c r="H29" s="16">
        <f t="shared" si="4"/>
        <v>60840</v>
      </c>
    </row>
    <row r="30" spans="1:8" ht="16.149999999999999" customHeight="1" x14ac:dyDescent="0.25">
      <c r="A30" s="31"/>
      <c r="B30" s="29" t="s">
        <v>51</v>
      </c>
      <c r="C30" s="24" t="s">
        <v>42</v>
      </c>
      <c r="D30" s="30">
        <v>272304</v>
      </c>
      <c r="E30" s="11"/>
      <c r="F30" s="30">
        <f t="shared" si="6"/>
        <v>0</v>
      </c>
      <c r="G30" s="11">
        <v>1</v>
      </c>
      <c r="H30" s="16">
        <f t="shared" si="4"/>
        <v>272304</v>
      </c>
    </row>
    <row r="31" spans="1:8" ht="16.149999999999999" customHeight="1" x14ac:dyDescent="0.25">
      <c r="A31" s="31"/>
      <c r="B31" s="32" t="s">
        <v>48</v>
      </c>
      <c r="C31" s="24" t="s">
        <v>42</v>
      </c>
      <c r="D31" s="30">
        <v>16000</v>
      </c>
      <c r="E31" s="9"/>
      <c r="F31" s="30">
        <f t="shared" si="6"/>
        <v>0</v>
      </c>
      <c r="G31" s="9">
        <v>286.10000000000002</v>
      </c>
      <c r="H31" s="16">
        <f t="shared" si="4"/>
        <v>4577600</v>
      </c>
    </row>
    <row r="32" spans="1:8" ht="16.149999999999999" customHeight="1" x14ac:dyDescent="0.25">
      <c r="A32" s="31"/>
      <c r="B32" s="32" t="s">
        <v>47</v>
      </c>
      <c r="C32" s="24" t="s">
        <v>42</v>
      </c>
      <c r="D32" s="30">
        <v>14400</v>
      </c>
      <c r="E32" s="9"/>
      <c r="F32" s="30">
        <f t="shared" si="6"/>
        <v>0</v>
      </c>
      <c r="G32" s="9">
        <v>572.20000000000005</v>
      </c>
      <c r="H32" s="16">
        <f t="shared" si="4"/>
        <v>8239680.0000000009</v>
      </c>
    </row>
    <row r="33" spans="1:8" ht="16.149999999999999" customHeight="1" x14ac:dyDescent="0.25">
      <c r="A33" s="31"/>
      <c r="B33" s="29" t="s">
        <v>44</v>
      </c>
      <c r="C33" s="24" t="s">
        <v>42</v>
      </c>
      <c r="D33" s="30">
        <v>3120</v>
      </c>
      <c r="E33" s="9"/>
      <c r="F33" s="30">
        <f t="shared" ref="F33" si="7">E33*D33</f>
        <v>0</v>
      </c>
      <c r="G33" s="9">
        <v>3503.8171000000002</v>
      </c>
      <c r="H33" s="16">
        <f t="shared" si="4"/>
        <v>10931909.352</v>
      </c>
    </row>
    <row r="34" spans="1:8" ht="16.149999999999999" customHeight="1" x14ac:dyDescent="0.25">
      <c r="A34" s="33" t="s">
        <v>16</v>
      </c>
      <c r="B34" s="34" t="s">
        <v>45</v>
      </c>
      <c r="C34" s="35"/>
      <c r="D34" s="36"/>
      <c r="E34" s="27"/>
      <c r="F34" s="21">
        <f>SUM(F22:F33)</f>
        <v>0</v>
      </c>
      <c r="G34" s="21"/>
      <c r="H34" s="21">
        <f t="shared" ref="H34" si="8">SUM(H22:H33)</f>
        <v>106083133.352</v>
      </c>
    </row>
    <row r="35" spans="1:8" ht="20.25" customHeight="1" x14ac:dyDescent="0.25">
      <c r="A35" s="19" t="s">
        <v>17</v>
      </c>
      <c r="B35" s="20" t="s">
        <v>46</v>
      </c>
      <c r="C35" s="19"/>
      <c r="D35" s="21"/>
      <c r="E35" s="27"/>
      <c r="F35" s="21">
        <f>F21+F34</f>
        <v>1280000</v>
      </c>
      <c r="G35" s="21"/>
      <c r="H35" s="21">
        <f>H21+H34</f>
        <v>115043133.352</v>
      </c>
    </row>
    <row r="36" spans="1:8" ht="20.25" customHeight="1" x14ac:dyDescent="0.25">
      <c r="A36" s="19" t="s">
        <v>18</v>
      </c>
      <c r="B36" s="20" t="s">
        <v>21</v>
      </c>
      <c r="C36" s="19"/>
      <c r="D36" s="21"/>
      <c r="E36" s="27"/>
      <c r="F36" s="21">
        <f>F35+F15</f>
        <v>12500000</v>
      </c>
      <c r="G36" s="27"/>
      <c r="H36" s="21">
        <f>H35+H15</f>
        <v>185357133.352</v>
      </c>
    </row>
    <row r="37" spans="1:8" ht="20.25" customHeight="1" x14ac:dyDescent="0.25">
      <c r="A37" s="19" t="s">
        <v>18</v>
      </c>
      <c r="B37" s="20" t="s">
        <v>11</v>
      </c>
      <c r="C37" s="19"/>
      <c r="D37" s="21"/>
      <c r="E37" s="27"/>
      <c r="F37" s="21">
        <f>F36/10</f>
        <v>1250000</v>
      </c>
      <c r="G37" s="27"/>
      <c r="H37" s="21">
        <f>H36/10</f>
        <v>18535713.335200001</v>
      </c>
    </row>
    <row r="38" spans="1:8" x14ac:dyDescent="0.25">
      <c r="A38" s="19" t="s">
        <v>19</v>
      </c>
      <c r="B38" s="20" t="s">
        <v>22</v>
      </c>
      <c r="C38" s="19"/>
      <c r="D38" s="21"/>
      <c r="E38" s="27"/>
      <c r="F38" s="21">
        <f>SUM(F36:F37)</f>
        <v>13750000</v>
      </c>
      <c r="G38" s="27"/>
      <c r="H38" s="21">
        <f>SUM(H36:H37)</f>
        <v>203892846.68720001</v>
      </c>
    </row>
    <row r="39" spans="1:8" x14ac:dyDescent="0.25">
      <c r="B39" s="37" t="s">
        <v>5</v>
      </c>
    </row>
    <row r="40" spans="1:8" ht="21" customHeight="1" x14ac:dyDescent="0.25">
      <c r="B40" s="1" t="s">
        <v>61</v>
      </c>
      <c r="F40" s="1" t="s">
        <v>62</v>
      </c>
      <c r="H40" s="3"/>
    </row>
    <row r="41" spans="1:8" ht="21" customHeight="1" x14ac:dyDescent="0.25">
      <c r="B41" s="1" t="s">
        <v>63</v>
      </c>
      <c r="F41" s="1" t="s">
        <v>64</v>
      </c>
      <c r="H41" s="3"/>
    </row>
    <row r="42" spans="1:8" ht="21" customHeight="1" x14ac:dyDescent="0.25">
      <c r="B42" s="38" t="s">
        <v>37</v>
      </c>
      <c r="F42" s="1" t="s">
        <v>65</v>
      </c>
      <c r="H42" s="4"/>
    </row>
    <row r="43" spans="1:8" x14ac:dyDescent="0.25">
      <c r="B43" s="37" t="s">
        <v>1</v>
      </c>
      <c r="H43" s="10"/>
    </row>
    <row r="44" spans="1:8" s="6" customFormat="1" ht="21.75" customHeight="1" x14ac:dyDescent="0.2">
      <c r="A44" s="5"/>
      <c r="B44" s="6" t="s">
        <v>29</v>
      </c>
      <c r="D44" s="6" t="s">
        <v>34</v>
      </c>
      <c r="H44" s="7"/>
    </row>
    <row r="45" spans="1:8" s="6" customFormat="1" x14ac:dyDescent="0.2">
      <c r="A45" s="5"/>
      <c r="B45" s="39" t="s">
        <v>2</v>
      </c>
      <c r="H45" s="8"/>
    </row>
    <row r="46" spans="1:8" s="6" customFormat="1" ht="23.45" customHeight="1" x14ac:dyDescent="0.2">
      <c r="A46" s="5"/>
      <c r="B46" s="6" t="s">
        <v>28</v>
      </c>
      <c r="D46" s="40" t="s">
        <v>38</v>
      </c>
      <c r="G46" s="5"/>
    </row>
    <row r="47" spans="1:8" s="6" customFormat="1" ht="30" customHeight="1" x14ac:dyDescent="0.2">
      <c r="A47" s="5"/>
      <c r="B47" s="6" t="s">
        <v>28</v>
      </c>
      <c r="D47" s="6" t="s">
        <v>33</v>
      </c>
    </row>
    <row r="48" spans="1:8" ht="15.75" x14ac:dyDescent="0.25">
      <c r="B48" s="12"/>
      <c r="C48" s="12"/>
      <c r="D48" s="12"/>
      <c r="E48" s="12"/>
      <c r="F48" s="12"/>
      <c r="G48" s="12"/>
    </row>
  </sheetData>
  <mergeCells count="11">
    <mergeCell ref="F2:H2"/>
    <mergeCell ref="A6:H6"/>
    <mergeCell ref="A7:A8"/>
    <mergeCell ref="B7:B8"/>
    <mergeCell ref="C7:C8"/>
    <mergeCell ref="D7:D8"/>
    <mergeCell ref="E7:F7"/>
    <mergeCell ref="G7:H7"/>
    <mergeCell ref="A5:H5"/>
    <mergeCell ref="B3:H3"/>
    <mergeCell ref="B4:H4"/>
  </mergeCells>
  <printOptions horizontalCentered="1"/>
  <pageMargins left="0" right="0.6" top="0.76" bottom="0.74803149606299202" header="0.70866141732283505" footer="0.70866141732283505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гүйцэтгэлийн маягт-ЭБСТЭЗХ</vt:lpstr>
      <vt:lpstr>'гүйцэтгэлийн маягт-ЭБСТЭЗХ'!Print_Titles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Nyamdorj</cp:lastModifiedBy>
  <cp:lastPrinted>2023-06-21T03:09:18Z</cp:lastPrinted>
  <dcterms:created xsi:type="dcterms:W3CDTF">2014-01-15T06:30:10Z</dcterms:created>
  <dcterms:modified xsi:type="dcterms:W3CDTF">2023-07-20T03:04:51Z</dcterms:modified>
</cp:coreProperties>
</file>