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khee\Desktop\2023 guitsetgel\10-r sar\bzu-1\bzu-10 sar\"/>
    </mc:Choice>
  </mc:AlternateContent>
  <xr:revisionPtr revIDLastSave="0" documentId="13_ncr:1_{BA36E591-1581-4F57-99D4-AE7CAE92D355}" xr6:coauthVersionLast="43" xr6:coauthVersionMax="43" xr10:uidLastSave="{00000000-0000-0000-0000-000000000000}"/>
  <bookViews>
    <workbookView xWindow="-120" yWindow="-120" windowWidth="24240" windowHeight="13290" xr2:uid="{00000000-000D-0000-FFFF-FFFF00000000}"/>
  </bookViews>
  <sheets>
    <sheet name="M-200" sheetId="17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7" i="176" l="1"/>
  <c r="F37" i="176"/>
  <c r="H33" i="176"/>
  <c r="F33" i="176"/>
  <c r="H32" i="176"/>
  <c r="F32" i="176"/>
  <c r="H31" i="176"/>
  <c r="F31" i="176"/>
  <c r="H29" i="176"/>
  <c r="F29" i="176"/>
  <c r="H28" i="176"/>
  <c r="F28" i="176"/>
  <c r="H27" i="176"/>
  <c r="F27" i="176"/>
  <c r="H26" i="176"/>
  <c r="H38" i="176" s="1"/>
  <c r="F26" i="176"/>
  <c r="F38" i="176" s="1"/>
  <c r="H25" i="176"/>
  <c r="F25" i="176"/>
  <c r="H22" i="176"/>
  <c r="F22" i="176"/>
  <c r="H21" i="176"/>
  <c r="F21" i="176"/>
  <c r="H19" i="176"/>
  <c r="F19" i="176"/>
  <c r="H18" i="176"/>
  <c r="F18" i="176"/>
  <c r="H17" i="176"/>
  <c r="F17" i="176"/>
  <c r="H16" i="176"/>
  <c r="F16" i="176"/>
  <c r="H15" i="176"/>
  <c r="F15" i="176"/>
  <c r="H14" i="176"/>
  <c r="F14" i="176"/>
  <c r="H13" i="176"/>
  <c r="F13" i="176"/>
  <c r="F23" i="176" l="1"/>
  <c r="F41" i="176" s="1"/>
  <c r="H23" i="176"/>
  <c r="H39" i="176" s="1"/>
  <c r="F39" i="176" l="1"/>
  <c r="F42" i="176" s="1"/>
  <c r="H41" i="176"/>
  <c r="H42" i="176" s="1"/>
</calcChain>
</file>

<file path=xl/sharedStrings.xml><?xml version="1.0" encoding="utf-8"?>
<sst xmlns="http://schemas.openxmlformats.org/spreadsheetml/2006/main" count="88" uniqueCount="65">
  <si>
    <t>АЖЛЫН ГҮЙЦЭТГЭЛИЙН АКТ</t>
  </si>
  <si>
    <t>¹</t>
  </si>
  <si>
    <t xml:space="preserve">Àæëûí íýð </t>
  </si>
  <si>
    <t>Тайлант сар</t>
  </si>
  <si>
    <t>Оны эхнээс</t>
  </si>
  <si>
    <t>тоо</t>
  </si>
  <si>
    <t>дүн</t>
  </si>
  <si>
    <t>%</t>
  </si>
  <si>
    <t>сорьц</t>
  </si>
  <si>
    <t>төг</t>
  </si>
  <si>
    <t>Байрны түрээс</t>
  </si>
  <si>
    <t>Нийт дүн</t>
  </si>
  <si>
    <t>Нягтлан бодогч</t>
  </si>
  <si>
    <t>Компаний нэр:" Эрээн чулуу" ХХК</t>
  </si>
  <si>
    <t>Хэмжих нэгж</t>
  </si>
  <si>
    <t>Нэгжийн өртөг</t>
  </si>
  <si>
    <t>Суурин боловсруулалт</t>
  </si>
  <si>
    <t>Өөрийн хүчээр хийх ажил, бүгд</t>
  </si>
  <si>
    <t>Гадны ажлын дүн</t>
  </si>
  <si>
    <t>Магадлашгүй зардал</t>
  </si>
  <si>
    <t>НӨАТ</t>
  </si>
  <si>
    <t>Төсвийн нэгдсэн дүн</t>
  </si>
  <si>
    <t>Улсын төсвийн хөрөнгөөр гүйцэтгэх геологийн судалгааны ажлыг санхүүжүүлэх,гүйцэтгэх, үр дүнг тооцох журам'-ын 4-р хавсралт</t>
  </si>
  <si>
    <t>Хянасан:</t>
  </si>
  <si>
    <t>Томилолт</t>
  </si>
  <si>
    <t>Материалын зардал</t>
  </si>
  <si>
    <t>Төсвийн нэр,код Улсын геологийн зураг-200-M, УГЗ-200-M-2020</t>
  </si>
  <si>
    <t>Төсөл, төсөв зохиолт</t>
  </si>
  <si>
    <t>Фондын материал үзэх, авах</t>
  </si>
  <si>
    <t>Төсвийн нийт дүн: 2 299 821 876 /төг/</t>
  </si>
  <si>
    <t>Танилцсан:</t>
  </si>
  <si>
    <t>Төслийн ахлагч</t>
  </si>
  <si>
    <t>"Эрээн Чулуу"  ХХК -ийн</t>
  </si>
  <si>
    <t>Захирал</t>
  </si>
  <si>
    <t>/Г.Батзориг/</t>
  </si>
  <si>
    <t>/Ц.Наранцэцэг/</t>
  </si>
  <si>
    <t xml:space="preserve">             /Г.Отгончимэг/</t>
  </si>
  <si>
    <t>Үндэсний геологийн албаны</t>
  </si>
  <si>
    <t>ГСХ-ийн дарга</t>
  </si>
  <si>
    <t xml:space="preserve"> ГСХ-ийн мэргэжилтэн</t>
  </si>
  <si>
    <t>/........................./</t>
  </si>
  <si>
    <t>/                       /</t>
  </si>
  <si>
    <t>Гүйцэтгэгч:</t>
  </si>
  <si>
    <t>Авто машины татвар</t>
  </si>
  <si>
    <t>Үнэмлэхүй нас</t>
  </si>
  <si>
    <t>Минерологийн шинжилгээ</t>
  </si>
  <si>
    <t>Шалгах маршрут</t>
  </si>
  <si>
    <t>т.км</t>
  </si>
  <si>
    <t>Геохими</t>
  </si>
  <si>
    <t>Шлиф</t>
  </si>
  <si>
    <t>Үнэмлэхүй насны дээж</t>
  </si>
  <si>
    <t>Фаун, флор</t>
  </si>
  <si>
    <t>х.ө</t>
  </si>
  <si>
    <t>Авто тээвэр</t>
  </si>
  <si>
    <t>км</t>
  </si>
  <si>
    <t>ICP-MS</t>
  </si>
  <si>
    <t>Петрографийн шинжилгээ</t>
  </si>
  <si>
    <t>Буталгаа</t>
  </si>
  <si>
    <t>Зочид буудал</t>
  </si>
  <si>
    <t>хоног</t>
  </si>
  <si>
    <t>Гадны тээвэр</t>
  </si>
  <si>
    <t>2023 оны 10 дугаар сарын 01 нээс 10 дугаар сарын 31 хүртэл</t>
  </si>
  <si>
    <t>10-р сар</t>
  </si>
  <si>
    <t>ГУЗУХ-ийн мэргэжилтэн</t>
  </si>
  <si>
    <t>/Т.Цэрэндулам/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</si>
</sst>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_-* #,##0_₮_-;\-* #,##0_₮_-;_-* &quot;-&quot;_₮_-;_-@_-"/>
    <numFmt numFmtId="166" formatCode="_-* #,##0.00_₮_-;\-* #,##0.00_₮_-;_-* &quot;-&quot;??_₮_-;_-@_-"/>
    <numFmt numFmtId="167" formatCode="_-* #,##0_р_._-;\-* #,##0_р_._-;_-* &quot;-&quot;_р_._-;_-@_-"/>
    <numFmt numFmtId="168" formatCode="_-* #,##0.0_р_._-;\-* #,##0.0_р_._-;_-* &quot;-&quot;_р_._-;_-@_-"/>
    <numFmt numFmtId="169" formatCode="_(* #,##0.0_);_(* \(#,##0.0\);_(* &quot;-&quot;??_);_(@_)"/>
    <numFmt numFmtId="170" formatCode="_(* #,##0_);_(* \(#,##0\);_(* &quot;-&quot;??_);_(@_)"/>
  </numFmts>
  <fonts count="1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1"/>
    </font>
    <font>
      <sz val="11"/>
      <color theme="1"/>
      <name val="Calibri"/>
      <family val="2"/>
      <charset val="1"/>
      <scheme val="minor"/>
    </font>
    <font>
      <sz val="11"/>
      <color theme="1"/>
      <name val="Arial Mon"/>
      <family val="2"/>
    </font>
    <font>
      <sz val="9"/>
      <color theme="1"/>
      <name val="Arial Mon"/>
      <family val="2"/>
    </font>
    <font>
      <sz val="12"/>
      <color theme="1"/>
      <name val="Arial Mon"/>
      <family val="2"/>
    </font>
    <font>
      <sz val="10"/>
      <color theme="1"/>
      <name val="Arial Mon"/>
      <family val="2"/>
    </font>
    <font>
      <i/>
      <sz val="11"/>
      <color theme="1"/>
      <name val="Arial Mon"/>
      <family val="2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name val="Arial Mon"/>
      <family val="2"/>
    </font>
    <font>
      <b/>
      <sz val="11"/>
      <name val="Arial Mon"/>
      <family val="2"/>
    </font>
    <font>
      <b/>
      <sz val="11"/>
      <color theme="1"/>
      <name val="Arial Mon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3" fillId="0" borderId="0" applyFont="0" applyFill="0" applyBorder="0" applyAlignment="0" applyProtection="0"/>
  </cellStyleXfs>
  <cellXfs count="79">
    <xf numFmtId="0" fontId="0" fillId="0" borderId="0" xfId="0"/>
    <xf numFmtId="0" fontId="4" fillId="0" borderId="0" xfId="0" applyFont="1" applyAlignment="1">
      <alignment horizontal="left" vertical="top"/>
    </xf>
    <xf numFmtId="0" fontId="5" fillId="0" borderId="0" xfId="0" quotePrefix="1" applyFont="1" applyAlignment="1">
      <alignment vertical="center" wrapText="1"/>
    </xf>
    <xf numFmtId="0" fontId="4" fillId="0" borderId="0" xfId="0" applyFont="1"/>
    <xf numFmtId="0" fontId="7" fillId="0" borderId="0" xfId="0" applyFont="1" applyAlignment="1">
      <alignment horizontal="left" vertical="top"/>
    </xf>
    <xf numFmtId="3" fontId="7" fillId="0" borderId="0" xfId="0" applyNumberFormat="1" applyFont="1" applyAlignment="1">
      <alignment horizontal="left" vertical="top"/>
    </xf>
    <xf numFmtId="167" fontId="4" fillId="0" borderId="0" xfId="0" applyNumberFormat="1" applyFont="1"/>
    <xf numFmtId="0" fontId="7" fillId="0" borderId="0" xfId="1" applyFont="1" applyAlignment="1">
      <alignment horizontal="center"/>
    </xf>
    <xf numFmtId="0" fontId="4" fillId="0" borderId="0" xfId="1" applyFont="1"/>
    <xf numFmtId="0" fontId="8" fillId="0" borderId="0" xfId="0" applyFont="1"/>
    <xf numFmtId="0" fontId="9" fillId="0" borderId="0" xfId="1" applyFont="1" applyAlignment="1">
      <alignment vertical="center"/>
    </xf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/>
    </xf>
    <xf numFmtId="0" fontId="9" fillId="0" borderId="0" xfId="0" applyFont="1" applyAlignment="1">
      <alignment vertical="center"/>
    </xf>
    <xf numFmtId="0" fontId="9" fillId="0" borderId="0" xfId="1" applyFont="1"/>
    <xf numFmtId="0" fontId="9" fillId="0" borderId="0" xfId="1" applyFont="1" applyAlignment="1"/>
    <xf numFmtId="170" fontId="11" fillId="0" borderId="2" xfId="9" applyNumberFormat="1" applyFont="1" applyFill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167" fontId="4" fillId="0" borderId="2" xfId="3" applyNumberFormat="1" applyFont="1" applyFill="1" applyBorder="1" applyAlignment="1">
      <alignment horizontal="left" vertical="top"/>
    </xf>
    <xf numFmtId="0" fontId="4" fillId="0" borderId="2" xfId="0" applyFont="1" applyBorder="1" applyAlignment="1">
      <alignment horizontal="center" vertical="top"/>
    </xf>
    <xf numFmtId="0" fontId="11" fillId="0" borderId="2" xfId="0" applyFont="1" applyBorder="1" applyAlignment="1">
      <alignment horizontal="left" vertical="top" wrapText="1"/>
    </xf>
    <xf numFmtId="164" fontId="11" fillId="0" borderId="2" xfId="4" applyNumberFormat="1" applyFont="1" applyBorder="1" applyAlignment="1">
      <alignment wrapText="1"/>
    </xf>
    <xf numFmtId="168" fontId="4" fillId="0" borderId="2" xfId="3" applyNumberFormat="1" applyFont="1" applyBorder="1" applyAlignment="1">
      <alignment horizontal="left" vertical="top"/>
    </xf>
    <xf numFmtId="0" fontId="11" fillId="0" borderId="2" xfId="0" applyFont="1" applyBorder="1" applyAlignment="1">
      <alignment horizontal="left" vertical="center" wrapText="1"/>
    </xf>
    <xf numFmtId="169" fontId="11" fillId="0" borderId="2" xfId="9" applyNumberFormat="1" applyFont="1" applyBorder="1" applyAlignment="1">
      <alignment wrapText="1"/>
    </xf>
    <xf numFmtId="169" fontId="11" fillId="0" borderId="2" xfId="9" applyNumberFormat="1" applyFont="1" applyBorder="1" applyAlignment="1"/>
    <xf numFmtId="0" fontId="12" fillId="0" borderId="2" xfId="0" applyFont="1" applyBorder="1" applyAlignment="1">
      <alignment horizontal="center" vertical="top" wrapText="1"/>
    </xf>
    <xf numFmtId="169" fontId="11" fillId="0" borderId="2" xfId="4" applyNumberFormat="1" applyFont="1" applyBorder="1" applyAlignment="1">
      <alignment horizontal="left" vertical="top" wrapText="1"/>
    </xf>
    <xf numFmtId="167" fontId="13" fillId="0" borderId="2" xfId="3" applyNumberFormat="1" applyFont="1" applyFill="1" applyBorder="1" applyAlignment="1">
      <alignment horizontal="left" vertical="top"/>
    </xf>
    <xf numFmtId="168" fontId="4" fillId="0" borderId="2" xfId="3" applyNumberFormat="1" applyFont="1" applyFill="1" applyBorder="1" applyAlignment="1">
      <alignment horizontal="left" vertical="top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/>
    </xf>
    <xf numFmtId="167" fontId="4" fillId="0" borderId="2" xfId="3" applyNumberFormat="1" applyFont="1" applyBorder="1" applyAlignment="1">
      <alignment horizontal="left" vertical="top"/>
    </xf>
    <xf numFmtId="167" fontId="4" fillId="0" borderId="2" xfId="3" applyNumberFormat="1" applyFont="1" applyFill="1" applyBorder="1" applyAlignment="1">
      <alignment vertical="center"/>
    </xf>
    <xf numFmtId="169" fontId="12" fillId="0" borderId="2" xfId="4" applyNumberFormat="1" applyFont="1" applyBorder="1" applyAlignment="1">
      <alignment horizontal="left" vertical="top" wrapText="1"/>
    </xf>
    <xf numFmtId="167" fontId="13" fillId="0" borderId="2" xfId="3" applyNumberFormat="1" applyFont="1" applyFill="1" applyBorder="1" applyAlignment="1">
      <alignment horizontal="center" vertical="top"/>
    </xf>
    <xf numFmtId="167" fontId="13" fillId="0" borderId="2" xfId="3" applyNumberFormat="1" applyFont="1" applyFill="1" applyBorder="1" applyAlignment="1">
      <alignment horizontal="right" vertical="center"/>
    </xf>
    <xf numFmtId="0" fontId="11" fillId="0" borderId="2" xfId="0" applyFont="1" applyBorder="1" applyAlignment="1">
      <alignment horizontal="center" vertical="top" wrapText="1"/>
    </xf>
    <xf numFmtId="170" fontId="11" fillId="0" borderId="2" xfId="4" applyNumberFormat="1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12" fillId="0" borderId="2" xfId="0" applyFont="1" applyBorder="1" applyAlignment="1">
      <alignment horizontal="left" vertical="top" wrapText="1"/>
    </xf>
    <xf numFmtId="170" fontId="12" fillId="0" borderId="2" xfId="4" applyNumberFormat="1" applyFont="1" applyBorder="1" applyAlignment="1">
      <alignment horizontal="left" vertical="top" wrapText="1"/>
    </xf>
    <xf numFmtId="0" fontId="9" fillId="0" borderId="0" xfId="1" applyFont="1" applyAlignment="1">
      <alignment horizontal="right"/>
    </xf>
    <xf numFmtId="0" fontId="4" fillId="0" borderId="3" xfId="0" applyFont="1" applyBorder="1" applyAlignment="1">
      <alignment horizontal="left" vertical="top"/>
    </xf>
    <xf numFmtId="0" fontId="11" fillId="0" borderId="3" xfId="0" applyFont="1" applyBorder="1" applyAlignment="1">
      <alignment horizontal="center" vertical="top" wrapText="1"/>
    </xf>
    <xf numFmtId="169" fontId="11" fillId="0" borderId="3" xfId="4" applyNumberFormat="1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13" xfId="0" applyFont="1" applyBorder="1" applyAlignment="1">
      <alignment horizontal="center" vertical="top" wrapText="1"/>
    </xf>
    <xf numFmtId="0" fontId="5" fillId="0" borderId="0" xfId="0" quotePrefix="1" applyFont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169" fontId="11" fillId="0" borderId="1" xfId="4" applyNumberFormat="1" applyFont="1" applyBorder="1" applyAlignment="1">
      <alignment horizontal="center" vertical="top" wrapText="1"/>
    </xf>
    <xf numFmtId="169" fontId="11" fillId="0" borderId="3" xfId="4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right" vertical="center"/>
    </xf>
    <xf numFmtId="0" fontId="9" fillId="0" borderId="0" xfId="1" applyFont="1" applyAlignment="1">
      <alignment horizontal="right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4" fillId="0" borderId="0" xfId="0" applyFont="1" applyAlignment="1">
      <alignment horizontal="left" wrapText="1"/>
    </xf>
  </cellXfs>
  <cellStyles count="10">
    <cellStyle name="Comma" xfId="9" builtinId="3"/>
    <cellStyle name="Comma [0] 2" xfId="3" xr:uid="{00000000-0005-0000-0000-000001000000}"/>
    <cellStyle name="Comma 2" xfId="4" xr:uid="{00000000-0005-0000-0000-000002000000}"/>
    <cellStyle name="Comma 3" xfId="5" xr:uid="{00000000-0005-0000-0000-000003000000}"/>
    <cellStyle name="Comma 4" xfId="6" xr:uid="{00000000-0005-0000-0000-000004000000}"/>
    <cellStyle name="Comma 5" xfId="7" xr:uid="{00000000-0005-0000-0000-000005000000}"/>
    <cellStyle name="Comma 6" xfId="8" xr:uid="{00000000-0005-0000-0000-000006000000}"/>
    <cellStyle name="Normal" xfId="0" builtinId="0"/>
    <cellStyle name="Normal 2" xfId="2" xr:uid="{00000000-0005-0000-0000-000008000000}"/>
    <cellStyle name="Normal 3" xfId="1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J54"/>
  <sheetViews>
    <sheetView tabSelected="1" workbookViewId="0">
      <selection activeCell="I17" sqref="I17"/>
    </sheetView>
  </sheetViews>
  <sheetFormatPr defaultRowHeight="14.25" x14ac:dyDescent="0.2"/>
  <cols>
    <col min="1" max="1" width="3.140625" style="1" customWidth="1"/>
    <col min="2" max="2" width="44.42578125" style="1" customWidth="1"/>
    <col min="3" max="3" width="11.42578125" style="1" customWidth="1"/>
    <col min="4" max="4" width="14.42578125" style="1" customWidth="1"/>
    <col min="5" max="5" width="10.85546875" style="1" customWidth="1"/>
    <col min="6" max="6" width="17.28515625" style="1" customWidth="1"/>
    <col min="7" max="7" width="10.42578125" style="1" customWidth="1"/>
    <col min="8" max="8" width="19.7109375" style="1" customWidth="1"/>
    <col min="9" max="9" width="19" style="3" customWidth="1"/>
    <col min="10" max="16384" width="9.140625" style="3"/>
  </cols>
  <sheetData>
    <row r="4" spans="1:9" ht="32.25" customHeight="1" x14ac:dyDescent="0.2">
      <c r="C4" s="58" t="s">
        <v>22</v>
      </c>
      <c r="D4" s="58"/>
      <c r="E4" s="58"/>
      <c r="F4" s="58"/>
      <c r="G4" s="58"/>
      <c r="H4" s="58"/>
      <c r="I4" s="2"/>
    </row>
    <row r="5" spans="1:9" ht="15.75" x14ac:dyDescent="0.2">
      <c r="A5" s="59" t="s">
        <v>0</v>
      </c>
      <c r="B5" s="59"/>
      <c r="C5" s="59"/>
      <c r="D5" s="59"/>
      <c r="E5" s="59"/>
      <c r="F5" s="59"/>
      <c r="G5" s="59"/>
      <c r="H5" s="59"/>
    </row>
    <row r="6" spans="1:9" x14ac:dyDescent="0.2">
      <c r="A6" s="4"/>
      <c r="B6" s="4"/>
      <c r="C6" s="4"/>
      <c r="D6" s="4"/>
      <c r="E6" s="4"/>
      <c r="F6" s="4" t="s">
        <v>13</v>
      </c>
      <c r="G6" s="4"/>
      <c r="H6" s="4"/>
    </row>
    <row r="7" spans="1:9" ht="15.75" x14ac:dyDescent="0.2">
      <c r="A7" s="59" t="s">
        <v>61</v>
      </c>
      <c r="B7" s="59"/>
      <c r="C7" s="59"/>
      <c r="D7" s="59"/>
      <c r="E7" s="59"/>
      <c r="F7" s="59"/>
      <c r="G7" s="59"/>
      <c r="H7" s="59"/>
    </row>
    <row r="8" spans="1:9" x14ac:dyDescent="0.2">
      <c r="A8" s="4"/>
      <c r="B8" s="4"/>
      <c r="C8" s="60" t="s">
        <v>26</v>
      </c>
      <c r="D8" s="60"/>
      <c r="E8" s="60"/>
      <c r="F8" s="60"/>
      <c r="G8" s="60"/>
      <c r="H8" s="60"/>
    </row>
    <row r="9" spans="1:9" x14ac:dyDescent="0.2">
      <c r="A9" s="4"/>
      <c r="B9" s="4"/>
      <c r="C9" s="4"/>
      <c r="D9" s="4"/>
      <c r="E9" s="4"/>
      <c r="F9" s="4" t="s">
        <v>29</v>
      </c>
      <c r="G9" s="5"/>
      <c r="H9" s="5"/>
    </row>
    <row r="10" spans="1:9" x14ac:dyDescent="0.2">
      <c r="A10" s="4"/>
      <c r="B10" s="4"/>
      <c r="D10" s="4" t="s">
        <v>62</v>
      </c>
      <c r="E10" s="4"/>
      <c r="F10" s="4"/>
      <c r="G10" s="4"/>
      <c r="H10" s="4"/>
    </row>
    <row r="11" spans="1:9" ht="14.25" customHeight="1" x14ac:dyDescent="0.2">
      <c r="A11" s="61" t="s">
        <v>1</v>
      </c>
      <c r="B11" s="63" t="s">
        <v>2</v>
      </c>
      <c r="C11" s="65" t="s">
        <v>14</v>
      </c>
      <c r="D11" s="67" t="s">
        <v>15</v>
      </c>
      <c r="E11" s="69" t="s">
        <v>3</v>
      </c>
      <c r="F11" s="70"/>
      <c r="G11" s="71" t="s">
        <v>4</v>
      </c>
      <c r="H11" s="72"/>
    </row>
    <row r="12" spans="1:9" x14ac:dyDescent="0.2">
      <c r="A12" s="62"/>
      <c r="B12" s="64"/>
      <c r="C12" s="66"/>
      <c r="D12" s="68"/>
      <c r="E12" s="22" t="s">
        <v>5</v>
      </c>
      <c r="F12" s="22" t="s">
        <v>6</v>
      </c>
      <c r="G12" s="22" t="s">
        <v>5</v>
      </c>
      <c r="H12" s="20" t="s">
        <v>6</v>
      </c>
    </row>
    <row r="13" spans="1:9" ht="15" customHeight="1" x14ac:dyDescent="0.2">
      <c r="A13" s="46">
        <v>1</v>
      </c>
      <c r="B13" s="19" t="s">
        <v>27</v>
      </c>
      <c r="C13" s="47"/>
      <c r="D13" s="48">
        <v>100000</v>
      </c>
      <c r="E13" s="20"/>
      <c r="F13" s="21">
        <f>E13*D13</f>
        <v>0</v>
      </c>
      <c r="G13" s="22"/>
      <c r="H13" s="21">
        <f>G13*D13</f>
        <v>0</v>
      </c>
    </row>
    <row r="14" spans="1:9" ht="15" customHeight="1" x14ac:dyDescent="0.2">
      <c r="A14" s="23">
        <v>2</v>
      </c>
      <c r="B14" s="23" t="s">
        <v>16</v>
      </c>
      <c r="C14" s="40" t="s">
        <v>9</v>
      </c>
      <c r="D14" s="24">
        <v>125000</v>
      </c>
      <c r="E14" s="25">
        <v>98.4</v>
      </c>
      <c r="F14" s="21">
        <f>E14*D14</f>
        <v>12300000</v>
      </c>
      <c r="G14" s="21">
        <v>2798.4</v>
      </c>
      <c r="H14" s="21">
        <f>G14*D14</f>
        <v>349800000</v>
      </c>
    </row>
    <row r="15" spans="1:9" ht="15" customHeight="1" x14ac:dyDescent="0.2">
      <c r="A15" s="23">
        <v>3</v>
      </c>
      <c r="B15" s="23" t="s">
        <v>46</v>
      </c>
      <c r="C15" s="40" t="s">
        <v>47</v>
      </c>
      <c r="D15" s="24">
        <v>60000</v>
      </c>
      <c r="E15" s="25"/>
      <c r="F15" s="21">
        <f t="shared" ref="F15:F22" si="0">E15*D15</f>
        <v>0</v>
      </c>
      <c r="G15" s="21"/>
      <c r="H15" s="21">
        <f t="shared" ref="H15:H22" si="1">G15*D15</f>
        <v>0</v>
      </c>
    </row>
    <row r="16" spans="1:9" ht="15" customHeight="1" x14ac:dyDescent="0.2">
      <c r="A16" s="23">
        <v>4</v>
      </c>
      <c r="B16" s="23" t="s">
        <v>48</v>
      </c>
      <c r="C16" s="40" t="s">
        <v>8</v>
      </c>
      <c r="D16" s="24">
        <v>6000</v>
      </c>
      <c r="E16" s="25"/>
      <c r="F16" s="21">
        <f t="shared" si="0"/>
        <v>0</v>
      </c>
      <c r="G16" s="21"/>
      <c r="H16" s="21">
        <f t="shared" si="1"/>
        <v>0</v>
      </c>
    </row>
    <row r="17" spans="1:8" ht="15" customHeight="1" x14ac:dyDescent="0.2">
      <c r="A17" s="23">
        <v>5</v>
      </c>
      <c r="B17" s="23" t="s">
        <v>49</v>
      </c>
      <c r="C17" s="40" t="s">
        <v>8</v>
      </c>
      <c r="D17" s="24">
        <v>5000</v>
      </c>
      <c r="E17" s="25"/>
      <c r="F17" s="21">
        <f t="shared" si="0"/>
        <v>0</v>
      </c>
      <c r="G17" s="21"/>
      <c r="H17" s="21">
        <f t="shared" si="1"/>
        <v>0</v>
      </c>
    </row>
    <row r="18" spans="1:8" ht="15" customHeight="1" x14ac:dyDescent="0.2">
      <c r="A18" s="23">
        <v>6</v>
      </c>
      <c r="B18" s="23" t="s">
        <v>50</v>
      </c>
      <c r="C18" s="40" t="s">
        <v>8</v>
      </c>
      <c r="D18" s="24">
        <v>15000</v>
      </c>
      <c r="E18" s="25"/>
      <c r="F18" s="21">
        <f t="shared" si="0"/>
        <v>0</v>
      </c>
      <c r="G18" s="21"/>
      <c r="H18" s="21">
        <f t="shared" si="1"/>
        <v>0</v>
      </c>
    </row>
    <row r="19" spans="1:8" ht="15" customHeight="1" x14ac:dyDescent="0.2">
      <c r="A19" s="23">
        <v>7</v>
      </c>
      <c r="B19" s="23" t="s">
        <v>51</v>
      </c>
      <c r="C19" s="40" t="s">
        <v>8</v>
      </c>
      <c r="D19" s="24">
        <v>15000</v>
      </c>
      <c r="E19" s="25"/>
      <c r="F19" s="21">
        <f t="shared" si="0"/>
        <v>0</v>
      </c>
      <c r="G19" s="21"/>
      <c r="H19" s="21">
        <f t="shared" si="1"/>
        <v>0</v>
      </c>
    </row>
    <row r="20" spans="1:8" ht="15" customHeight="1" x14ac:dyDescent="0.2">
      <c r="A20" s="23">
        <v>8</v>
      </c>
      <c r="B20" s="26" t="s">
        <v>25</v>
      </c>
      <c r="C20" s="40" t="s">
        <v>9</v>
      </c>
      <c r="D20" s="27">
        <v>7.0000000000000007E-2</v>
      </c>
      <c r="E20" s="28"/>
      <c r="F20" s="21"/>
      <c r="G20" s="28"/>
      <c r="H20" s="21">
        <v>19169500</v>
      </c>
    </row>
    <row r="21" spans="1:8" ht="15" customHeight="1" x14ac:dyDescent="0.2">
      <c r="A21" s="23">
        <v>9</v>
      </c>
      <c r="B21" s="26" t="s">
        <v>24</v>
      </c>
      <c r="C21" s="40" t="s">
        <v>52</v>
      </c>
      <c r="D21" s="27">
        <v>20000</v>
      </c>
      <c r="E21" s="28"/>
      <c r="F21" s="21">
        <f t="shared" si="0"/>
        <v>0</v>
      </c>
      <c r="G21" s="28"/>
      <c r="H21" s="21">
        <f t="shared" si="1"/>
        <v>0</v>
      </c>
    </row>
    <row r="22" spans="1:8" ht="15" customHeight="1" x14ac:dyDescent="0.2">
      <c r="A22" s="23">
        <v>10</v>
      </c>
      <c r="B22" s="26" t="s">
        <v>53</v>
      </c>
      <c r="C22" s="40" t="s">
        <v>54</v>
      </c>
      <c r="D22" s="27">
        <v>1000</v>
      </c>
      <c r="E22" s="28"/>
      <c r="F22" s="21">
        <f t="shared" si="0"/>
        <v>0</v>
      </c>
      <c r="G22" s="28"/>
      <c r="H22" s="21">
        <f t="shared" si="1"/>
        <v>0</v>
      </c>
    </row>
    <row r="23" spans="1:8" ht="15" customHeight="1" x14ac:dyDescent="0.2">
      <c r="A23" s="23">
        <v>11</v>
      </c>
      <c r="B23" s="29" t="s">
        <v>17</v>
      </c>
      <c r="C23" s="40" t="s">
        <v>9</v>
      </c>
      <c r="D23" s="30"/>
      <c r="E23" s="25"/>
      <c r="F23" s="31">
        <f>SUM(F13:F22)</f>
        <v>12300000</v>
      </c>
      <c r="G23" s="32"/>
      <c r="H23" s="31">
        <f>SUM(H13:H22)</f>
        <v>368969500</v>
      </c>
    </row>
    <row r="24" spans="1:8" ht="15" customHeight="1" x14ac:dyDescent="0.2">
      <c r="A24" s="23">
        <v>12</v>
      </c>
      <c r="B24" s="23" t="s">
        <v>44</v>
      </c>
      <c r="C24" s="40" t="s">
        <v>8</v>
      </c>
      <c r="D24" s="30">
        <v>2000000</v>
      </c>
      <c r="E24" s="25"/>
      <c r="F24" s="21"/>
      <c r="G24" s="32"/>
      <c r="H24" s="21"/>
    </row>
    <row r="25" spans="1:8" ht="15" customHeight="1" x14ac:dyDescent="0.2">
      <c r="A25" s="23">
        <v>13</v>
      </c>
      <c r="B25" s="23" t="s">
        <v>45</v>
      </c>
      <c r="C25" s="40" t="s">
        <v>8</v>
      </c>
      <c r="D25" s="30">
        <v>75000</v>
      </c>
      <c r="E25" s="25"/>
      <c r="F25" s="21">
        <f t="shared" ref="F25:F29" si="2">E25*D25</f>
        <v>0</v>
      </c>
      <c r="G25" s="32"/>
      <c r="H25" s="21">
        <f>G25*D25</f>
        <v>0</v>
      </c>
    </row>
    <row r="26" spans="1:8" ht="15" customHeight="1" x14ac:dyDescent="0.2">
      <c r="A26" s="23">
        <v>14</v>
      </c>
      <c r="B26" s="3" t="s">
        <v>55</v>
      </c>
      <c r="C26" s="40" t="s">
        <v>8</v>
      </c>
      <c r="D26" s="30">
        <v>72280</v>
      </c>
      <c r="E26" s="25"/>
      <c r="F26" s="21">
        <f t="shared" si="2"/>
        <v>0</v>
      </c>
      <c r="G26" s="32"/>
      <c r="H26" s="21">
        <f t="shared" ref="H26:H29" si="3">G26*D26</f>
        <v>0</v>
      </c>
    </row>
    <row r="27" spans="1:8" ht="15" customHeight="1" x14ac:dyDescent="0.2">
      <c r="A27" s="23">
        <v>15</v>
      </c>
      <c r="B27" s="23" t="s">
        <v>56</v>
      </c>
      <c r="C27" s="40" t="s">
        <v>8</v>
      </c>
      <c r="D27" s="30">
        <v>35588.190999999999</v>
      </c>
      <c r="E27" s="25"/>
      <c r="F27" s="21">
        <f t="shared" si="2"/>
        <v>0</v>
      </c>
      <c r="G27" s="32"/>
      <c r="H27" s="21">
        <f t="shared" si="3"/>
        <v>0</v>
      </c>
    </row>
    <row r="28" spans="1:8" ht="15" customHeight="1" x14ac:dyDescent="0.2">
      <c r="A28" s="23">
        <v>16</v>
      </c>
      <c r="B28" s="23" t="s">
        <v>51</v>
      </c>
      <c r="C28" s="40" t="s">
        <v>8</v>
      </c>
      <c r="D28" s="30">
        <v>130000</v>
      </c>
      <c r="E28" s="25"/>
      <c r="F28" s="21">
        <f t="shared" si="2"/>
        <v>0</v>
      </c>
      <c r="G28" s="32"/>
      <c r="H28" s="21">
        <f t="shared" si="3"/>
        <v>0</v>
      </c>
    </row>
    <row r="29" spans="1:8" ht="15" customHeight="1" x14ac:dyDescent="0.2">
      <c r="A29" s="23">
        <v>17</v>
      </c>
      <c r="B29" s="23" t="s">
        <v>57</v>
      </c>
      <c r="C29" s="40" t="s">
        <v>8</v>
      </c>
      <c r="D29" s="30">
        <v>5000</v>
      </c>
      <c r="E29" s="25"/>
      <c r="F29" s="21">
        <f t="shared" si="2"/>
        <v>0</v>
      </c>
      <c r="G29" s="32"/>
      <c r="H29" s="21">
        <f t="shared" si="3"/>
        <v>0</v>
      </c>
    </row>
    <row r="30" spans="1:8" ht="15" customHeight="1" x14ac:dyDescent="0.2">
      <c r="A30" s="23">
        <v>18</v>
      </c>
      <c r="B30" s="34" t="s">
        <v>28</v>
      </c>
      <c r="C30" s="33" t="s">
        <v>9</v>
      </c>
      <c r="D30" s="18">
        <v>110000</v>
      </c>
      <c r="E30" s="35"/>
      <c r="F30" s="21"/>
      <c r="G30" s="36"/>
      <c r="H30" s="18">
        <v>10750000</v>
      </c>
    </row>
    <row r="31" spans="1:8" ht="15" customHeight="1" x14ac:dyDescent="0.2">
      <c r="A31" s="23">
        <v>19</v>
      </c>
      <c r="B31" s="34" t="s">
        <v>43</v>
      </c>
      <c r="C31" s="33" t="s">
        <v>9</v>
      </c>
      <c r="D31" s="18">
        <v>200000</v>
      </c>
      <c r="E31" s="35"/>
      <c r="F31" s="21">
        <f>E31*D31</f>
        <v>0</v>
      </c>
      <c r="G31" s="36">
        <v>2</v>
      </c>
      <c r="H31" s="21">
        <f>G31*D31</f>
        <v>400000</v>
      </c>
    </row>
    <row r="32" spans="1:8" ht="15" customHeight="1" x14ac:dyDescent="0.2">
      <c r="A32" s="23">
        <v>20</v>
      </c>
      <c r="B32" s="34" t="s">
        <v>58</v>
      </c>
      <c r="C32" s="33" t="s">
        <v>59</v>
      </c>
      <c r="D32" s="18">
        <v>35000</v>
      </c>
      <c r="E32" s="35"/>
      <c r="F32" s="21">
        <f t="shared" ref="F32:F33" si="4">E32*D32</f>
        <v>0</v>
      </c>
      <c r="G32" s="36"/>
      <c r="H32" s="21">
        <f t="shared" ref="H32:H33" si="5">G32*D32</f>
        <v>0</v>
      </c>
    </row>
    <row r="33" spans="1:9" ht="15" customHeight="1" x14ac:dyDescent="0.2">
      <c r="A33" s="23">
        <v>21</v>
      </c>
      <c r="B33" s="34" t="s">
        <v>60</v>
      </c>
      <c r="C33" s="33" t="s">
        <v>59</v>
      </c>
      <c r="D33" s="18">
        <v>80000</v>
      </c>
      <c r="E33" s="35"/>
      <c r="F33" s="21">
        <f t="shared" si="4"/>
        <v>0</v>
      </c>
      <c r="G33" s="36"/>
      <c r="H33" s="21">
        <f t="shared" si="5"/>
        <v>0</v>
      </c>
    </row>
    <row r="34" spans="1:9" ht="15" customHeight="1" x14ac:dyDescent="0.2">
      <c r="A34" s="49"/>
      <c r="B34" s="50"/>
      <c r="C34" s="50"/>
      <c r="D34" s="50"/>
      <c r="E34" s="50"/>
      <c r="F34" s="50"/>
      <c r="G34" s="50"/>
      <c r="H34" s="51"/>
    </row>
    <row r="35" spans="1:9" ht="15" customHeight="1" x14ac:dyDescent="0.2">
      <c r="A35" s="52"/>
      <c r="B35" s="53"/>
      <c r="C35" s="53"/>
      <c r="D35" s="53"/>
      <c r="E35" s="53"/>
      <c r="F35" s="53"/>
      <c r="G35" s="53"/>
      <c r="H35" s="54"/>
    </row>
    <row r="36" spans="1:9" ht="15" customHeight="1" x14ac:dyDescent="0.2">
      <c r="A36" s="55"/>
      <c r="B36" s="56"/>
      <c r="C36" s="56"/>
      <c r="D36" s="56"/>
      <c r="E36" s="56"/>
      <c r="F36" s="56"/>
      <c r="G36" s="56"/>
      <c r="H36" s="57"/>
    </row>
    <row r="37" spans="1:9" ht="15" customHeight="1" x14ac:dyDescent="0.2">
      <c r="A37" s="23">
        <v>22</v>
      </c>
      <c r="B37" s="34" t="s">
        <v>10</v>
      </c>
      <c r="C37" s="33" t="s">
        <v>9</v>
      </c>
      <c r="D37" s="30">
        <v>1450000</v>
      </c>
      <c r="E37" s="35">
        <v>2</v>
      </c>
      <c r="F37" s="21">
        <f t="shared" ref="F37" si="6">D37*E37</f>
        <v>2900000</v>
      </c>
      <c r="G37" s="36">
        <v>11</v>
      </c>
      <c r="H37" s="21">
        <f t="shared" ref="H37" si="7">D37*G37</f>
        <v>15950000</v>
      </c>
    </row>
    <row r="38" spans="1:9" ht="15" customHeight="1" x14ac:dyDescent="0.2">
      <c r="A38" s="23">
        <v>23</v>
      </c>
      <c r="B38" s="29" t="s">
        <v>18</v>
      </c>
      <c r="C38" s="40" t="s">
        <v>9</v>
      </c>
      <c r="D38" s="37"/>
      <c r="E38" s="25"/>
      <c r="F38" s="31">
        <f>SUM(F24:F37)</f>
        <v>2900000</v>
      </c>
      <c r="G38" s="32"/>
      <c r="H38" s="31">
        <f>SUM(H24:H37)</f>
        <v>27100000</v>
      </c>
      <c r="I38" s="6"/>
    </row>
    <row r="39" spans="1:9" ht="15" customHeight="1" x14ac:dyDescent="0.2">
      <c r="A39" s="23">
        <v>24</v>
      </c>
      <c r="B39" s="29" t="s">
        <v>11</v>
      </c>
      <c r="C39" s="40" t="s">
        <v>9</v>
      </c>
      <c r="D39" s="37"/>
      <c r="E39" s="25"/>
      <c r="F39" s="38">
        <f>F23+F38</f>
        <v>15200000</v>
      </c>
      <c r="G39" s="32"/>
      <c r="H39" s="39">
        <f>H23+H38</f>
        <v>396069500</v>
      </c>
    </row>
    <row r="40" spans="1:9" ht="15" customHeight="1" x14ac:dyDescent="0.2">
      <c r="A40" s="23">
        <v>25</v>
      </c>
      <c r="B40" s="40" t="s">
        <v>19</v>
      </c>
      <c r="C40" s="40" t="s">
        <v>7</v>
      </c>
      <c r="D40" s="30"/>
      <c r="E40" s="23"/>
      <c r="F40" s="41"/>
      <c r="G40" s="42"/>
      <c r="H40" s="41"/>
    </row>
    <row r="41" spans="1:9" ht="15" customHeight="1" x14ac:dyDescent="0.2">
      <c r="A41" s="23">
        <v>26</v>
      </c>
      <c r="B41" s="40" t="s">
        <v>20</v>
      </c>
      <c r="C41" s="40" t="s">
        <v>7</v>
      </c>
      <c r="D41" s="30"/>
      <c r="E41" s="23"/>
      <c r="F41" s="41">
        <f>0.1*(F38+F23)</f>
        <v>1520000</v>
      </c>
      <c r="G41" s="42"/>
      <c r="H41" s="41">
        <f>0.1*(H38+H23)</f>
        <v>39606950</v>
      </c>
    </row>
    <row r="42" spans="1:9" ht="15" customHeight="1" x14ac:dyDescent="0.2">
      <c r="A42" s="23">
        <v>27</v>
      </c>
      <c r="B42" s="29" t="s">
        <v>21</v>
      </c>
      <c r="C42" s="40" t="s">
        <v>9</v>
      </c>
      <c r="D42" s="37"/>
      <c r="E42" s="43"/>
      <c r="F42" s="44">
        <f>SUM(F39:F41)</f>
        <v>16720000</v>
      </c>
      <c r="G42" s="42"/>
      <c r="H42" s="44">
        <f>SUM(H39:H41)</f>
        <v>435676450</v>
      </c>
    </row>
    <row r="43" spans="1:9" ht="15" x14ac:dyDescent="0.25">
      <c r="A43" s="7"/>
      <c r="B43" s="12" t="s">
        <v>42</v>
      </c>
      <c r="C43" s="17"/>
      <c r="D43" s="17"/>
      <c r="E43" s="16"/>
      <c r="F43" s="16"/>
      <c r="G43" s="11"/>
      <c r="H43" s="11"/>
    </row>
    <row r="44" spans="1:9" x14ac:dyDescent="0.2">
      <c r="A44" s="7"/>
      <c r="B44" s="73" t="s">
        <v>32</v>
      </c>
      <c r="C44" s="73"/>
      <c r="D44" s="10" t="s">
        <v>33</v>
      </c>
      <c r="E44" s="10"/>
      <c r="F44" s="10"/>
      <c r="G44" s="74" t="s">
        <v>34</v>
      </c>
      <c r="H44" s="74"/>
    </row>
    <row r="45" spans="1:9" ht="15" customHeight="1" x14ac:dyDescent="0.2">
      <c r="A45" s="7"/>
      <c r="B45" s="45"/>
      <c r="C45" s="11"/>
      <c r="D45" s="10" t="s">
        <v>31</v>
      </c>
      <c r="E45" s="10"/>
      <c r="F45" s="10"/>
      <c r="G45" s="75" t="s">
        <v>35</v>
      </c>
      <c r="H45" s="75"/>
    </row>
    <row r="46" spans="1:9" ht="15" customHeight="1" x14ac:dyDescent="0.2">
      <c r="A46" s="7"/>
      <c r="B46" s="11"/>
      <c r="C46" s="11"/>
      <c r="D46" s="10" t="s">
        <v>12</v>
      </c>
      <c r="E46" s="10"/>
      <c r="F46" s="10"/>
      <c r="G46" s="75" t="s">
        <v>36</v>
      </c>
      <c r="H46" s="75"/>
    </row>
    <row r="47" spans="1:9" ht="15" customHeight="1" x14ac:dyDescent="0.25">
      <c r="A47" s="7"/>
      <c r="B47" s="12" t="s">
        <v>30</v>
      </c>
      <c r="C47" s="13"/>
      <c r="D47" s="13"/>
      <c r="E47" s="13"/>
      <c r="F47" s="13"/>
      <c r="G47" s="14"/>
      <c r="H47" s="14"/>
    </row>
    <row r="48" spans="1:9" ht="15" customHeight="1" x14ac:dyDescent="0.2">
      <c r="A48" s="7"/>
      <c r="B48" s="76" t="s">
        <v>37</v>
      </c>
      <c r="C48" s="76"/>
      <c r="D48" s="13" t="s">
        <v>38</v>
      </c>
      <c r="E48" s="13"/>
      <c r="F48" s="13"/>
      <c r="G48" s="77" t="s">
        <v>41</v>
      </c>
      <c r="H48" s="77"/>
    </row>
    <row r="49" spans="1:10" ht="15" customHeight="1" x14ac:dyDescent="0.25">
      <c r="A49" s="7"/>
      <c r="B49" s="12" t="s">
        <v>23</v>
      </c>
      <c r="C49" s="11"/>
      <c r="D49" s="15"/>
      <c r="E49" s="15"/>
      <c r="F49" s="15"/>
      <c r="G49" s="14"/>
      <c r="H49" s="14"/>
      <c r="J49" s="9"/>
    </row>
    <row r="50" spans="1:10" ht="15" customHeight="1" x14ac:dyDescent="0.2">
      <c r="A50" s="3"/>
      <c r="B50" s="76" t="s">
        <v>37</v>
      </c>
      <c r="C50" s="76"/>
      <c r="D50" s="76" t="s">
        <v>39</v>
      </c>
      <c r="E50" s="76"/>
      <c r="F50" s="76"/>
      <c r="G50" s="77" t="s">
        <v>40</v>
      </c>
      <c r="H50" s="77"/>
    </row>
    <row r="51" spans="1:10" x14ac:dyDescent="0.2">
      <c r="A51" s="3"/>
      <c r="B51" s="16"/>
      <c r="C51" s="11"/>
      <c r="D51" s="15" t="s">
        <v>63</v>
      </c>
      <c r="E51" s="15"/>
      <c r="F51" s="15"/>
      <c r="G51" s="77" t="s">
        <v>64</v>
      </c>
      <c r="H51" s="77"/>
    </row>
    <row r="52" spans="1:10" x14ac:dyDescent="0.2">
      <c r="A52" s="3"/>
      <c r="B52" s="3"/>
      <c r="C52" s="78"/>
      <c r="D52" s="78"/>
      <c r="E52" s="78"/>
      <c r="F52" s="78"/>
      <c r="G52" s="3"/>
      <c r="H52" s="3"/>
    </row>
    <row r="53" spans="1:10" x14ac:dyDescent="0.2">
      <c r="A53" s="3"/>
      <c r="B53" s="8"/>
      <c r="C53" s="3"/>
      <c r="D53" s="3"/>
      <c r="H53" s="8"/>
    </row>
    <row r="54" spans="1:10" x14ac:dyDescent="0.2">
      <c r="A54" s="3"/>
      <c r="B54" s="3"/>
      <c r="C54" s="3"/>
      <c r="D54" s="3"/>
      <c r="E54" s="3"/>
      <c r="F54" s="3"/>
      <c r="G54" s="3"/>
      <c r="H54" s="3"/>
    </row>
  </sheetData>
  <mergeCells count="22">
    <mergeCell ref="B50:C50"/>
    <mergeCell ref="D50:F50"/>
    <mergeCell ref="G50:H50"/>
    <mergeCell ref="G51:H51"/>
    <mergeCell ref="C52:F52"/>
    <mergeCell ref="B44:C44"/>
    <mergeCell ref="G44:H44"/>
    <mergeCell ref="G45:H45"/>
    <mergeCell ref="G46:H46"/>
    <mergeCell ref="B48:C48"/>
    <mergeCell ref="G48:H48"/>
    <mergeCell ref="A34:H36"/>
    <mergeCell ref="C4:H4"/>
    <mergeCell ref="A5:H5"/>
    <mergeCell ref="A7:H7"/>
    <mergeCell ref="C8:H8"/>
    <mergeCell ref="A11:A12"/>
    <mergeCell ref="B11:B12"/>
    <mergeCell ref="C11:C12"/>
    <mergeCell ref="D11:D12"/>
    <mergeCell ref="E11:F11"/>
    <mergeCell ref="G11:H1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M-200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EREENCHULUU</dc:creator>
  <cp:lastModifiedBy>enkhtsetseg</cp:lastModifiedBy>
  <cp:lastPrinted>2023-10-20T06:38:40Z</cp:lastPrinted>
  <dcterms:created xsi:type="dcterms:W3CDTF">2015-01-14T02:29:45Z</dcterms:created>
  <dcterms:modified xsi:type="dcterms:W3CDTF">2023-10-20T07:26:39Z</dcterms:modified>
</cp:coreProperties>
</file>