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2CF4CD2C-AFC1-45EE-AA2C-7D1C3ED3E5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2_sa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7" i="7" l="1"/>
  <c r="K108" i="7"/>
  <c r="K109" i="7"/>
  <c r="K107" i="7"/>
  <c r="K66" i="7"/>
  <c r="K67" i="7"/>
  <c r="K65" i="7"/>
  <c r="K13" i="7"/>
  <c r="K14" i="7"/>
  <c r="K12" i="7"/>
  <c r="L117" i="7" l="1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J110" i="7" l="1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119" i="7" l="1"/>
  <c r="J62" i="7"/>
  <c r="J75" i="7" s="1"/>
  <c r="L119" i="7"/>
  <c r="L75" i="7"/>
  <c r="L121" i="7" l="1"/>
  <c r="L122" i="7" s="1"/>
  <c r="L123" i="7" s="1"/>
  <c r="J121" i="7"/>
  <c r="J122" i="7" s="1"/>
  <c r="J123" i="7" s="1"/>
</calcChain>
</file>

<file path=xl/sharedStrings.xml><?xml version="1.0" encoding="utf-8"?>
<sst xmlns="http://schemas.openxmlformats.org/spreadsheetml/2006/main" count="237" uniqueCount="163">
  <si>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</si>
  <si>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</si>
  <si>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</si>
  <si>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</si>
  <si>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</si>
  <si>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</si>
  <si>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</si>
  <si>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</si>
  <si>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</si>
  <si>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</si>
  <si>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</si>
  <si>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</si>
  <si>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</si>
  <si>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</si>
  <si>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</si>
  <si>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</si>
  <si>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</si>
  <si>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</si>
  <si>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</si>
  <si>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</si>
  <si>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</si>
  <si>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</si>
  <si>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</si>
  <si>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</si>
  <si>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</si>
  <si>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</si>
  <si>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</si>
  <si>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</si>
  <si>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</si>
  <si>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</si>
  <si>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</si>
  <si>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</si>
  <si>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</si>
  <si>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</si>
  <si>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</si>
  <si>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</si>
  <si>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</si>
  <si>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</si>
  <si>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</si>
  <si>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</si>
  <si>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</si>
  <si>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</si>
  <si>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</si>
  <si>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</si>
  <si>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</si>
  <si>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</si>
  <si>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</si>
  <si>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</si>
  <si>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</si>
  <si>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</si>
  <si>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</si>
  <si>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</si>
  <si>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</si>
  <si>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</si>
  <si>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</si>
  <si>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</si>
  <si>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</si>
  <si>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</si>
  <si>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</si>
  <si>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</si>
  <si>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</si>
  <si>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</si>
  <si>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</si>
  <si>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</si>
  <si>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</si>
  <si>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</si>
  <si>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</si>
  <si>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</si>
  <si>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</si>
  <si>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</si>
  <si>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</si>
  <si>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</si>
  <si>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</si>
  <si>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</si>
  <si>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</si>
  <si>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</si>
  <si>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</si>
  <si>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</si>
  <si>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</si>
  <si>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</si>
  <si>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</si>
  <si>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</si>
  <si>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</si>
  <si>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</si>
  <si>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</si>
  <si>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</si>
  <si>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</si>
  <si>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</si>
  <si>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</si>
  <si>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</si>
  <si>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</si>
  <si>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</si>
  <si>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</si>
  <si>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</si>
  <si>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</si>
  <si>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</si>
  <si>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</si>
  <si>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</si>
  <si>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</si>
  <si>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</si>
  <si>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</si>
  <si>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</si>
  <si>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</si>
  <si>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</si>
  <si>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</si>
  <si>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</si>
  <si>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</si>
  <si>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</si>
  <si>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</si>
  <si>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</si>
  <si>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</si>
  <si>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</si>
  <si>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</si>
  <si>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</si>
  <si>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</si>
  <si>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</si>
  <si>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</si>
  <si>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</si>
  <si>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</si>
  <si>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</si>
  <si>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</si>
  <si>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</si>
  <si>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</si>
  <si>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</si>
  <si>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</si>
  <si>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</si>
  <si>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</si>
  <si>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</si>
  <si>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</si>
  <si>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</si>
  <si>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</si>
  <si>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</si>
  <si>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</si>
  <si>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</si>
  <si>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</si>
  <si>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</si>
  <si>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</si>
  <si>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</si>
  <si>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</si>
  <si>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</si>
  <si>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</si>
  <si>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</si>
  <si>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</si>
  <si>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</si>
  <si>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</si>
  <si>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</si>
  <si>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</si>
  <si>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</si>
  <si>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</si>
  <si>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</si>
  <si>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</si>
  <si>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</si>
  <si>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</si>
  <si>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</si>
  <si>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</si>
  <si>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</si>
  <si>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</si>
  <si>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</si>
  <si>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</si>
  <si>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 xml:space="preserve"> Төсвийн дүн:     2.996.450.815</t>
  </si>
  <si>
    <t>А/87 дугаар тушаалын 6 дугаар хавсралт</t>
  </si>
  <si>
    <t>Улсын төсвийн хөрөнгөөр хэрэгжүүлж байгаа "Гео-Орчин-2022" төслийн                                                  2024 оны 1,2-р сарын ажлын гүйцэтгэлийн акт</t>
  </si>
  <si>
    <t>2023 оны 01сарын 01-ээс 02 сарын 28-ний өдрийг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</si>
</sst>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abSelected="1" workbookViewId="0">
      <selection activeCell="P17" sqref="P17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7" t="s">
        <v>136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2" x14ac:dyDescent="0.2">
      <c r="B2" s="68" t="s">
        <v>160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2" ht="7.15" customHeight="1" x14ac:dyDescent="0.2">
      <c r="B3" s="68"/>
      <c r="C3" s="68"/>
      <c r="D3" s="68"/>
      <c r="E3" s="68"/>
      <c r="F3" s="68"/>
      <c r="G3" s="29"/>
      <c r="H3" s="29"/>
    </row>
    <row r="4" spans="2:12" ht="27.75" customHeight="1" x14ac:dyDescent="0.2">
      <c r="C4" s="44"/>
      <c r="D4" s="69" t="s">
        <v>161</v>
      </c>
      <c r="E4" s="69"/>
      <c r="F4" s="69"/>
      <c r="G4" s="69"/>
      <c r="H4" s="69"/>
      <c r="I4" s="69"/>
      <c r="J4" s="69"/>
      <c r="K4" s="44"/>
      <c r="L4" s="44"/>
    </row>
    <row r="5" spans="2:12" ht="11.25" customHeight="1" x14ac:dyDescent="0.2">
      <c r="B5" s="15"/>
      <c r="C5" s="15"/>
      <c r="D5" s="15"/>
      <c r="E5" s="68" t="s">
        <v>162</v>
      </c>
      <c r="F5" s="68"/>
      <c r="G5" s="68"/>
      <c r="H5" s="68"/>
      <c r="I5" s="68"/>
      <c r="J5" s="68"/>
      <c r="K5" s="68"/>
      <c r="L5" s="68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70" t="s">
        <v>159</v>
      </c>
      <c r="K6" s="70"/>
      <c r="L6" s="70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56" t="s">
        <v>0</v>
      </c>
      <c r="C9" s="58" t="s">
        <v>1</v>
      </c>
      <c r="D9" s="59"/>
      <c r="E9" s="62" t="s">
        <v>2</v>
      </c>
      <c r="F9" s="64" t="s">
        <v>137</v>
      </c>
      <c r="G9" s="45"/>
      <c r="H9" s="45"/>
      <c r="I9" s="65" t="s">
        <v>146</v>
      </c>
      <c r="J9" s="65"/>
      <c r="K9" s="66" t="s">
        <v>147</v>
      </c>
      <c r="L9" s="66"/>
    </row>
    <row r="10" spans="2:12" ht="24" customHeight="1" x14ac:dyDescent="0.2">
      <c r="B10" s="57"/>
      <c r="C10" s="60"/>
      <c r="D10" s="61"/>
      <c r="E10" s="63"/>
      <c r="F10" s="64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54">
        <v>1</v>
      </c>
      <c r="D11" s="54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47" t="s">
        <v>3</v>
      </c>
      <c r="D12" s="47"/>
      <c r="E12" s="1" t="s">
        <v>4</v>
      </c>
      <c r="F12" s="16">
        <v>80000</v>
      </c>
      <c r="G12" s="16"/>
      <c r="H12" s="16"/>
      <c r="I12" s="31">
        <v>110</v>
      </c>
      <c r="J12" s="32">
        <f>I12*F12</f>
        <v>8800000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55" t="s">
        <v>5</v>
      </c>
      <c r="D13" s="55"/>
      <c r="E13" s="1" t="s">
        <v>6</v>
      </c>
      <c r="F13" s="16">
        <v>80000</v>
      </c>
      <c r="G13" s="16"/>
      <c r="H13" s="16"/>
      <c r="I13" s="31"/>
      <c r="J13" s="32">
        <f>I13*F13</f>
        <v>0</v>
      </c>
      <c r="K13" s="32">
        <f>G13+I13</f>
        <v>0</v>
      </c>
      <c r="L13" s="32">
        <f>K13*F13</f>
        <v>0</v>
      </c>
    </row>
    <row r="14" spans="2:12" x14ac:dyDescent="0.2">
      <c r="B14" s="2">
        <v>3</v>
      </c>
      <c r="C14" s="55" t="s">
        <v>7</v>
      </c>
      <c r="D14" s="55"/>
      <c r="E14" s="1" t="s">
        <v>4</v>
      </c>
      <c r="F14" s="16">
        <v>80000</v>
      </c>
      <c r="G14" s="16"/>
      <c r="H14" s="16"/>
      <c r="I14" s="31"/>
      <c r="J14" s="32">
        <f>I14*F14</f>
        <v>0</v>
      </c>
      <c r="K14" s="32">
        <f>G14+I14</f>
        <v>0</v>
      </c>
      <c r="L14" s="32">
        <f>K14*F14</f>
        <v>0</v>
      </c>
    </row>
    <row r="15" spans="2:12" x14ac:dyDescent="0.2">
      <c r="B15" s="2">
        <v>4</v>
      </c>
      <c r="C15" s="47" t="s">
        <v>8</v>
      </c>
      <c r="D15" s="47"/>
      <c r="E15" s="1" t="s">
        <v>4</v>
      </c>
      <c r="F15" s="16">
        <v>80000</v>
      </c>
      <c r="G15" s="16"/>
      <c r="H15" s="16"/>
      <c r="I15" s="31"/>
      <c r="J15" s="32">
        <f>I15*F15</f>
        <v>0</v>
      </c>
      <c r="K15" s="31"/>
      <c r="L15" s="32">
        <f>K15*F15</f>
        <v>0</v>
      </c>
    </row>
    <row r="16" spans="2:12" x14ac:dyDescent="0.2">
      <c r="B16" s="2">
        <v>5</v>
      </c>
      <c r="C16" s="47" t="s">
        <v>9</v>
      </c>
      <c r="D16" s="47"/>
      <c r="E16" s="1" t="s">
        <v>4</v>
      </c>
      <c r="F16" s="16">
        <v>80000</v>
      </c>
      <c r="G16" s="16"/>
      <c r="H16" s="16"/>
      <c r="I16" s="31">
        <v>60</v>
      </c>
      <c r="J16" s="32">
        <f>I16*F16</f>
        <v>4800000</v>
      </c>
      <c r="K16" s="31"/>
      <c r="L16" s="32">
        <f>K16*F16</f>
        <v>0</v>
      </c>
    </row>
    <row r="17" spans="2:12" x14ac:dyDescent="0.2">
      <c r="B17" s="2"/>
      <c r="C17" s="48" t="s">
        <v>121</v>
      </c>
      <c r="D17" s="48"/>
      <c r="E17" s="3"/>
      <c r="F17" s="18"/>
      <c r="G17" s="18"/>
      <c r="H17" s="18"/>
      <c r="I17" s="34"/>
      <c r="J17" s="35">
        <f>SUM(J12:J16)</f>
        <v>13600000</v>
      </c>
      <c r="K17" s="34"/>
      <c r="L17" s="35">
        <f>SUM(L12:L16)</f>
        <v>8800000</v>
      </c>
    </row>
    <row r="18" spans="2:12" hidden="1" x14ac:dyDescent="0.2">
      <c r="B18" s="2">
        <v>6</v>
      </c>
      <c r="C18" s="47" t="s">
        <v>10</v>
      </c>
      <c r="D18" s="47"/>
      <c r="E18" s="1" t="s">
        <v>11</v>
      </c>
      <c r="F18" s="16">
        <v>10000</v>
      </c>
      <c r="G18" s="16"/>
      <c r="H18" s="16"/>
      <c r="I18" s="31"/>
      <c r="J18" s="32">
        <f>I18*F18</f>
        <v>0</v>
      </c>
      <c r="K18" s="31"/>
      <c r="L18" s="31"/>
    </row>
    <row r="19" spans="2:12" hidden="1" x14ac:dyDescent="0.2">
      <c r="B19" s="2">
        <v>7</v>
      </c>
      <c r="C19" s="47" t="s">
        <v>12</v>
      </c>
      <c r="D19" s="47"/>
      <c r="E19" s="1" t="s">
        <v>11</v>
      </c>
      <c r="F19" s="16">
        <v>30000</v>
      </c>
      <c r="G19" s="16"/>
      <c r="H19" s="16"/>
      <c r="I19" s="31"/>
      <c r="J19" s="32">
        <f>I19*F19</f>
        <v>0</v>
      </c>
      <c r="K19" s="31"/>
      <c r="L19" s="31"/>
    </row>
    <row r="20" spans="2:12" hidden="1" x14ac:dyDescent="0.2">
      <c r="B20" s="2">
        <v>8</v>
      </c>
      <c r="C20" s="47" t="s">
        <v>13</v>
      </c>
      <c r="D20" s="47"/>
      <c r="E20" s="1" t="s">
        <v>11</v>
      </c>
      <c r="F20" s="16">
        <v>35000</v>
      </c>
      <c r="G20" s="16"/>
      <c r="H20" s="16"/>
      <c r="I20" s="31"/>
      <c r="J20" s="32">
        <f>I20*F20</f>
        <v>0</v>
      </c>
      <c r="K20" s="31"/>
      <c r="L20" s="31"/>
    </row>
    <row r="21" spans="2:12" hidden="1" x14ac:dyDescent="0.2">
      <c r="B21" s="2">
        <v>9</v>
      </c>
      <c r="C21" s="47" t="s">
        <v>14</v>
      </c>
      <c r="D21" s="47"/>
      <c r="E21" s="1" t="s">
        <v>15</v>
      </c>
      <c r="F21" s="17">
        <v>40000</v>
      </c>
      <c r="G21" s="17"/>
      <c r="H21" s="17"/>
      <c r="I21" s="31"/>
      <c r="J21" s="32">
        <f>I21*F21</f>
        <v>0</v>
      </c>
      <c r="K21" s="31"/>
      <c r="L21" s="31"/>
    </row>
    <row r="22" spans="2:12" hidden="1" x14ac:dyDescent="0.2">
      <c r="B22" s="2">
        <v>10</v>
      </c>
      <c r="C22" s="47" t="s">
        <v>16</v>
      </c>
      <c r="D22" s="47"/>
      <c r="E22" s="1" t="s">
        <v>17</v>
      </c>
      <c r="F22" s="16">
        <v>40000</v>
      </c>
      <c r="G22" s="16"/>
      <c r="H22" s="16"/>
      <c r="I22" s="31"/>
      <c r="J22" s="32">
        <f>I22*F22</f>
        <v>0</v>
      </c>
      <c r="K22" s="31"/>
      <c r="L22" s="31"/>
    </row>
    <row r="23" spans="2:12" hidden="1" x14ac:dyDescent="0.2">
      <c r="B23" s="2">
        <v>11</v>
      </c>
      <c r="C23" s="47" t="s">
        <v>18</v>
      </c>
      <c r="D23" s="47"/>
      <c r="E23" s="1" t="s">
        <v>19</v>
      </c>
      <c r="F23" s="16">
        <v>200000</v>
      </c>
      <c r="G23" s="16"/>
      <c r="H23" s="16"/>
      <c r="I23" s="31"/>
      <c r="J23" s="32">
        <f>I23*F23</f>
        <v>0</v>
      </c>
      <c r="K23" s="31"/>
      <c r="L23" s="31"/>
    </row>
    <row r="24" spans="2:12" hidden="1" x14ac:dyDescent="0.2">
      <c r="B24" s="2">
        <v>12</v>
      </c>
      <c r="C24" s="47" t="s">
        <v>20</v>
      </c>
      <c r="D24" s="47"/>
      <c r="E24" s="1" t="s">
        <v>15</v>
      </c>
      <c r="F24" s="16">
        <v>2000000</v>
      </c>
      <c r="G24" s="16"/>
      <c r="H24" s="16"/>
      <c r="I24" s="31"/>
      <c r="J24" s="32">
        <f>I24*F24</f>
        <v>0</v>
      </c>
      <c r="K24" s="31"/>
      <c r="L24" s="31"/>
    </row>
    <row r="25" spans="2:12" hidden="1" x14ac:dyDescent="0.2">
      <c r="B25" s="2">
        <v>13</v>
      </c>
      <c r="C25" s="47" t="s">
        <v>21</v>
      </c>
      <c r="D25" s="47"/>
      <c r="E25" s="1" t="s">
        <v>11</v>
      </c>
      <c r="F25" s="16">
        <v>40000</v>
      </c>
      <c r="G25" s="16"/>
      <c r="H25" s="16"/>
      <c r="I25" s="31"/>
      <c r="J25" s="32">
        <f>I25*F25</f>
        <v>0</v>
      </c>
      <c r="K25" s="31"/>
      <c r="L25" s="31"/>
    </row>
    <row r="26" spans="2:12" hidden="1" x14ac:dyDescent="0.2">
      <c r="B26" s="2">
        <v>14</v>
      </c>
      <c r="C26" s="47" t="s">
        <v>22</v>
      </c>
      <c r="D26" s="47"/>
      <c r="E26" s="1" t="s">
        <v>17</v>
      </c>
      <c r="F26" s="16">
        <v>96000</v>
      </c>
      <c r="G26" s="16"/>
      <c r="H26" s="16"/>
      <c r="I26" s="31"/>
      <c r="J26" s="32">
        <f>I26*F26</f>
        <v>0</v>
      </c>
      <c r="K26" s="31"/>
      <c r="L26" s="31"/>
    </row>
    <row r="27" spans="2:12" hidden="1" x14ac:dyDescent="0.2">
      <c r="B27" s="2">
        <v>15</v>
      </c>
      <c r="C27" s="47" t="s">
        <v>23</v>
      </c>
      <c r="D27" s="47"/>
      <c r="E27" s="1" t="s">
        <v>131</v>
      </c>
      <c r="F27" s="16">
        <v>60000</v>
      </c>
      <c r="G27" s="16"/>
      <c r="H27" s="16"/>
      <c r="I27" s="31"/>
      <c r="J27" s="32">
        <f>I27*F27</f>
        <v>0</v>
      </c>
      <c r="K27" s="31"/>
      <c r="L27" s="31"/>
    </row>
    <row r="28" spans="2:12" hidden="1" x14ac:dyDescent="0.2">
      <c r="B28" s="2">
        <v>16</v>
      </c>
      <c r="C28" s="47" t="s">
        <v>24</v>
      </c>
      <c r="D28" s="47"/>
      <c r="E28" s="1" t="s">
        <v>25</v>
      </c>
      <c r="F28" s="16">
        <v>120000</v>
      </c>
      <c r="G28" s="16"/>
      <c r="H28" s="16"/>
      <c r="I28" s="31"/>
      <c r="J28" s="32">
        <f>I28*F28</f>
        <v>0</v>
      </c>
      <c r="K28" s="31"/>
      <c r="L28" s="31"/>
    </row>
    <row r="29" spans="2:12" hidden="1" x14ac:dyDescent="0.2">
      <c r="B29" s="2"/>
      <c r="C29" s="48" t="s">
        <v>122</v>
      </c>
      <c r="D29" s="4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47" t="s">
        <v>26</v>
      </c>
      <c r="D30" s="47"/>
      <c r="E30" s="4" t="s">
        <v>27</v>
      </c>
      <c r="F30" s="16">
        <v>18000</v>
      </c>
      <c r="G30" s="16"/>
      <c r="H30" s="16"/>
      <c r="I30" s="31"/>
      <c r="J30" s="32">
        <f>I30*F30</f>
        <v>0</v>
      </c>
      <c r="K30" s="31"/>
      <c r="L30" s="31"/>
    </row>
    <row r="31" spans="2:12" hidden="1" x14ac:dyDescent="0.2">
      <c r="B31" s="2">
        <v>18</v>
      </c>
      <c r="C31" s="47" t="s">
        <v>28</v>
      </c>
      <c r="D31" s="47"/>
      <c r="E31" s="4" t="s">
        <v>29</v>
      </c>
      <c r="F31" s="16">
        <v>17000</v>
      </c>
      <c r="G31" s="16"/>
      <c r="H31" s="16"/>
      <c r="I31" s="31"/>
      <c r="J31" s="32">
        <f>I31*F31</f>
        <v>0</v>
      </c>
      <c r="K31" s="31"/>
      <c r="L31" s="31"/>
    </row>
    <row r="32" spans="2:12" hidden="1" x14ac:dyDescent="0.2">
      <c r="B32" s="2">
        <v>19</v>
      </c>
      <c r="C32" s="47" t="s">
        <v>30</v>
      </c>
      <c r="D32" s="47"/>
      <c r="E32" s="4" t="s">
        <v>27</v>
      </c>
      <c r="F32" s="16">
        <v>7500</v>
      </c>
      <c r="G32" s="16"/>
      <c r="H32" s="16"/>
      <c r="I32" s="31"/>
      <c r="J32" s="32">
        <f>I32*F32</f>
        <v>0</v>
      </c>
      <c r="K32" s="31"/>
      <c r="L32" s="31"/>
    </row>
    <row r="33" spans="2:12" hidden="1" x14ac:dyDescent="0.2">
      <c r="B33" s="2">
        <v>20</v>
      </c>
      <c r="C33" s="47" t="s">
        <v>31</v>
      </c>
      <c r="D33" s="47"/>
      <c r="E33" s="4" t="s">
        <v>29</v>
      </c>
      <c r="F33" s="16">
        <v>180000</v>
      </c>
      <c r="G33" s="16"/>
      <c r="H33" s="16"/>
      <c r="I33" s="31"/>
      <c r="J33" s="32">
        <f>I33*F33</f>
        <v>0</v>
      </c>
      <c r="K33" s="31"/>
      <c r="L33" s="31"/>
    </row>
    <row r="34" spans="2:12" hidden="1" x14ac:dyDescent="0.2">
      <c r="B34" s="2">
        <v>21</v>
      </c>
      <c r="C34" s="47" t="s">
        <v>32</v>
      </c>
      <c r="D34" s="47"/>
      <c r="E34" s="4" t="s">
        <v>33</v>
      </c>
      <c r="F34" s="16">
        <v>2000000</v>
      </c>
      <c r="G34" s="16"/>
      <c r="H34" s="16"/>
      <c r="I34" s="31"/>
      <c r="J34" s="32">
        <f>I34*F34</f>
        <v>0</v>
      </c>
      <c r="K34" s="31"/>
      <c r="L34" s="31"/>
    </row>
    <row r="35" spans="2:12" hidden="1" x14ac:dyDescent="0.2">
      <c r="B35" s="2">
        <v>22</v>
      </c>
      <c r="C35" s="47" t="s">
        <v>34</v>
      </c>
      <c r="D35" s="47"/>
      <c r="E35" s="4" t="s">
        <v>15</v>
      </c>
      <c r="F35" s="16">
        <v>350000</v>
      </c>
      <c r="G35" s="16"/>
      <c r="H35" s="16"/>
      <c r="I35" s="31"/>
      <c r="J35" s="32">
        <f>I35*F35</f>
        <v>0</v>
      </c>
      <c r="K35" s="31"/>
      <c r="L35" s="31"/>
    </row>
    <row r="36" spans="2:12" hidden="1" x14ac:dyDescent="0.2">
      <c r="B36" s="2"/>
      <c r="C36" s="48" t="s">
        <v>123</v>
      </c>
      <c r="D36" s="4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53" t="s">
        <v>35</v>
      </c>
      <c r="D37" s="53"/>
      <c r="E37" s="5" t="s">
        <v>36</v>
      </c>
      <c r="F37" s="17">
        <v>17000</v>
      </c>
      <c r="G37" s="17"/>
      <c r="H37" s="17"/>
      <c r="I37" s="31"/>
      <c r="J37" s="32">
        <f>I37*F37</f>
        <v>0</v>
      </c>
      <c r="K37" s="31"/>
      <c r="L37" s="31"/>
    </row>
    <row r="38" spans="2:12" hidden="1" x14ac:dyDescent="0.2">
      <c r="B38" s="2">
        <v>24</v>
      </c>
      <c r="C38" s="53" t="s">
        <v>37</v>
      </c>
      <c r="D38" s="53"/>
      <c r="E38" s="5" t="s">
        <v>38</v>
      </c>
      <c r="F38" s="17">
        <v>64000</v>
      </c>
      <c r="G38" s="17"/>
      <c r="H38" s="17"/>
      <c r="I38" s="31"/>
      <c r="J38" s="32">
        <f>I38*F38</f>
        <v>0</v>
      </c>
      <c r="K38" s="31"/>
      <c r="L38" s="31"/>
    </row>
    <row r="39" spans="2:12" hidden="1" x14ac:dyDescent="0.2">
      <c r="B39" s="2">
        <v>25</v>
      </c>
      <c r="C39" s="53" t="s">
        <v>39</v>
      </c>
      <c r="D39" s="53"/>
      <c r="E39" s="5" t="s">
        <v>38</v>
      </c>
      <c r="F39" s="17">
        <v>58000</v>
      </c>
      <c r="G39" s="17"/>
      <c r="H39" s="17"/>
      <c r="I39" s="31"/>
      <c r="J39" s="32">
        <f>I39*F39</f>
        <v>0</v>
      </c>
      <c r="K39" s="31"/>
      <c r="L39" s="31"/>
    </row>
    <row r="40" spans="2:12" hidden="1" x14ac:dyDescent="0.2">
      <c r="B40" s="2">
        <v>26</v>
      </c>
      <c r="C40" s="53" t="s">
        <v>40</v>
      </c>
      <c r="D40" s="53"/>
      <c r="E40" s="5" t="s">
        <v>38</v>
      </c>
      <c r="F40" s="17">
        <v>18000</v>
      </c>
      <c r="G40" s="17"/>
      <c r="H40" s="17"/>
      <c r="I40" s="31"/>
      <c r="J40" s="32">
        <f>I40*F40</f>
        <v>0</v>
      </c>
      <c r="K40" s="31"/>
      <c r="L40" s="31"/>
    </row>
    <row r="41" spans="2:12" hidden="1" x14ac:dyDescent="0.2">
      <c r="B41" s="2">
        <v>27</v>
      </c>
      <c r="C41" s="53" t="s">
        <v>41</v>
      </c>
      <c r="D41" s="53"/>
      <c r="E41" s="5" t="s">
        <v>38</v>
      </c>
      <c r="F41" s="17">
        <v>15000</v>
      </c>
      <c r="G41" s="17"/>
      <c r="H41" s="17"/>
      <c r="I41" s="31"/>
      <c r="J41" s="32">
        <f>I41*F41</f>
        <v>0</v>
      </c>
      <c r="K41" s="31"/>
      <c r="L41" s="31"/>
    </row>
    <row r="42" spans="2:12" hidden="1" x14ac:dyDescent="0.2">
      <c r="B42" s="2">
        <v>28</v>
      </c>
      <c r="C42" s="53" t="s">
        <v>42</v>
      </c>
      <c r="D42" s="53"/>
      <c r="E42" s="5" t="s">
        <v>38</v>
      </c>
      <c r="F42" s="17">
        <v>12000</v>
      </c>
      <c r="G42" s="17"/>
      <c r="H42" s="17"/>
      <c r="I42" s="31"/>
      <c r="J42" s="32">
        <f>I42*F42</f>
        <v>0</v>
      </c>
      <c r="K42" s="31"/>
      <c r="L42" s="31"/>
    </row>
    <row r="43" spans="2:12" hidden="1" x14ac:dyDescent="0.2">
      <c r="B43" s="2">
        <v>29</v>
      </c>
      <c r="C43" s="53" t="s">
        <v>43</v>
      </c>
      <c r="D43" s="53"/>
      <c r="E43" s="5" t="s">
        <v>38</v>
      </c>
      <c r="F43" s="17">
        <v>12000</v>
      </c>
      <c r="G43" s="17"/>
      <c r="H43" s="17"/>
      <c r="I43" s="31"/>
      <c r="J43" s="32">
        <f>I43*F43</f>
        <v>0</v>
      </c>
      <c r="K43" s="31"/>
      <c r="L43" s="31"/>
    </row>
    <row r="44" spans="2:12" hidden="1" x14ac:dyDescent="0.2">
      <c r="B44" s="2">
        <v>30</v>
      </c>
      <c r="C44" s="53" t="s">
        <v>44</v>
      </c>
      <c r="D44" s="53"/>
      <c r="E44" s="5" t="s">
        <v>38</v>
      </c>
      <c r="F44" s="17">
        <v>12000</v>
      </c>
      <c r="G44" s="17"/>
      <c r="H44" s="17"/>
      <c r="I44" s="31"/>
      <c r="J44" s="32">
        <f>I44*F44</f>
        <v>0</v>
      </c>
      <c r="K44" s="31"/>
      <c r="L44" s="31"/>
    </row>
    <row r="45" spans="2:12" hidden="1" x14ac:dyDescent="0.2">
      <c r="B45" s="2">
        <v>31</v>
      </c>
      <c r="C45" s="53" t="s">
        <v>45</v>
      </c>
      <c r="D45" s="53"/>
      <c r="E45" s="5" t="s">
        <v>38</v>
      </c>
      <c r="F45" s="17">
        <v>8000</v>
      </c>
      <c r="G45" s="17"/>
      <c r="H45" s="17"/>
      <c r="I45" s="31"/>
      <c r="J45" s="32">
        <f>I45*F45</f>
        <v>0</v>
      </c>
      <c r="K45" s="31"/>
      <c r="L45" s="31"/>
    </row>
    <row r="46" spans="2:12" hidden="1" x14ac:dyDescent="0.2">
      <c r="B46" s="2">
        <v>32</v>
      </c>
      <c r="C46" s="53" t="s">
        <v>46</v>
      </c>
      <c r="D46" s="53"/>
      <c r="E46" s="5" t="s">
        <v>38</v>
      </c>
      <c r="F46" s="17">
        <v>96000</v>
      </c>
      <c r="G46" s="17"/>
      <c r="H46" s="17"/>
      <c r="I46" s="31"/>
      <c r="J46" s="32">
        <f>I46*F46</f>
        <v>0</v>
      </c>
      <c r="K46" s="31"/>
      <c r="L46" s="31"/>
    </row>
    <row r="47" spans="2:12" hidden="1" x14ac:dyDescent="0.2">
      <c r="B47" s="2">
        <v>33</v>
      </c>
      <c r="C47" s="53" t="s">
        <v>47</v>
      </c>
      <c r="D47" s="53"/>
      <c r="E47" s="5" t="s">
        <v>38</v>
      </c>
      <c r="F47" s="17">
        <v>20000</v>
      </c>
      <c r="G47" s="17"/>
      <c r="H47" s="17"/>
      <c r="I47" s="31"/>
      <c r="J47" s="32">
        <f>I47*F47</f>
        <v>0</v>
      </c>
      <c r="K47" s="31"/>
      <c r="L47" s="31"/>
    </row>
    <row r="48" spans="2:12" hidden="1" x14ac:dyDescent="0.2">
      <c r="B48" s="2">
        <v>34</v>
      </c>
      <c r="C48" s="53" t="s">
        <v>48</v>
      </c>
      <c r="D48" s="53"/>
      <c r="E48" s="5" t="s">
        <v>38</v>
      </c>
      <c r="F48" s="17">
        <v>18000</v>
      </c>
      <c r="G48" s="17"/>
      <c r="H48" s="17"/>
      <c r="I48" s="31"/>
      <c r="J48" s="32">
        <f>I48*F48</f>
        <v>0</v>
      </c>
      <c r="K48" s="31"/>
      <c r="L48" s="31"/>
    </row>
    <row r="49" spans="2:12" hidden="1" x14ac:dyDescent="0.2">
      <c r="B49" s="2">
        <v>35</v>
      </c>
      <c r="C49" s="53" t="s">
        <v>49</v>
      </c>
      <c r="D49" s="53"/>
      <c r="E49" s="5" t="s">
        <v>38</v>
      </c>
      <c r="F49" s="17">
        <v>16000</v>
      </c>
      <c r="G49" s="17"/>
      <c r="H49" s="17"/>
      <c r="I49" s="31"/>
      <c r="J49" s="32">
        <f>I49*F49</f>
        <v>0</v>
      </c>
      <c r="K49" s="31"/>
      <c r="L49" s="31"/>
    </row>
    <row r="50" spans="2:12" hidden="1" x14ac:dyDescent="0.2">
      <c r="B50" s="2">
        <v>36</v>
      </c>
      <c r="C50" s="53" t="s">
        <v>50</v>
      </c>
      <c r="D50" s="53"/>
      <c r="E50" s="5" t="s">
        <v>38</v>
      </c>
      <c r="F50" s="17">
        <v>20000</v>
      </c>
      <c r="G50" s="17"/>
      <c r="H50" s="17"/>
      <c r="I50" s="31"/>
      <c r="J50" s="32">
        <f>I50*F50</f>
        <v>0</v>
      </c>
      <c r="K50" s="31"/>
      <c r="L50" s="31"/>
    </row>
    <row r="51" spans="2:12" hidden="1" x14ac:dyDescent="0.2">
      <c r="B51" s="2">
        <v>37</v>
      </c>
      <c r="C51" s="53" t="s">
        <v>51</v>
      </c>
      <c r="D51" s="53"/>
      <c r="E51" s="5" t="s">
        <v>38</v>
      </c>
      <c r="F51" s="17">
        <v>10000</v>
      </c>
      <c r="G51" s="17"/>
      <c r="H51" s="17"/>
      <c r="I51" s="31"/>
      <c r="J51" s="32">
        <f>I51*F51</f>
        <v>0</v>
      </c>
      <c r="K51" s="31"/>
      <c r="L51" s="31"/>
    </row>
    <row r="52" spans="2:12" hidden="1" x14ac:dyDescent="0.2">
      <c r="B52" s="2">
        <v>38</v>
      </c>
      <c r="C52" s="53" t="s">
        <v>52</v>
      </c>
      <c r="D52" s="53"/>
      <c r="E52" s="5" t="s">
        <v>38</v>
      </c>
      <c r="F52" s="17">
        <v>20000</v>
      </c>
      <c r="G52" s="17"/>
      <c r="H52" s="17"/>
      <c r="I52" s="31"/>
      <c r="J52" s="32">
        <f>I52*F52</f>
        <v>0</v>
      </c>
      <c r="K52" s="31"/>
      <c r="L52" s="31"/>
    </row>
    <row r="53" spans="2:12" hidden="1" x14ac:dyDescent="0.2">
      <c r="B53" s="2">
        <v>39</v>
      </c>
      <c r="C53" s="53" t="s">
        <v>53</v>
      </c>
      <c r="D53" s="53"/>
      <c r="E53" s="5" t="s">
        <v>36</v>
      </c>
      <c r="F53" s="17">
        <v>22000</v>
      </c>
      <c r="G53" s="17"/>
      <c r="H53" s="17"/>
      <c r="I53" s="31"/>
      <c r="J53" s="32">
        <f>I53*F53</f>
        <v>0</v>
      </c>
      <c r="K53" s="31"/>
      <c r="L53" s="31"/>
    </row>
    <row r="54" spans="2:12" hidden="1" x14ac:dyDescent="0.2">
      <c r="B54" s="2">
        <v>40</v>
      </c>
      <c r="C54" s="53" t="s">
        <v>54</v>
      </c>
      <c r="D54" s="53"/>
      <c r="E54" s="5" t="s">
        <v>36</v>
      </c>
      <c r="F54" s="17">
        <v>20000</v>
      </c>
      <c r="G54" s="17"/>
      <c r="H54" s="17"/>
      <c r="I54" s="31"/>
      <c r="J54" s="32">
        <f>I54*F54</f>
        <v>0</v>
      </c>
      <c r="K54" s="31"/>
      <c r="L54" s="31"/>
    </row>
    <row r="55" spans="2:12" hidden="1" x14ac:dyDescent="0.2">
      <c r="B55" s="2">
        <v>41</v>
      </c>
      <c r="C55" s="53" t="s">
        <v>55</v>
      </c>
      <c r="D55" s="53"/>
      <c r="E55" s="5" t="s">
        <v>36</v>
      </c>
      <c r="F55" s="17">
        <v>12000</v>
      </c>
      <c r="G55" s="17"/>
      <c r="H55" s="17"/>
      <c r="I55" s="31"/>
      <c r="J55" s="32">
        <f>I55*F55</f>
        <v>0</v>
      </c>
      <c r="K55" s="31"/>
      <c r="L55" s="31"/>
    </row>
    <row r="56" spans="2:12" hidden="1" x14ac:dyDescent="0.2">
      <c r="B56" s="2">
        <v>42</v>
      </c>
      <c r="C56" s="53" t="s">
        <v>56</v>
      </c>
      <c r="D56" s="53"/>
      <c r="E56" s="5" t="s">
        <v>36</v>
      </c>
      <c r="F56" s="17">
        <v>15000</v>
      </c>
      <c r="G56" s="17"/>
      <c r="H56" s="17"/>
      <c r="I56" s="31"/>
      <c r="J56" s="32">
        <f>I56*F56</f>
        <v>0</v>
      </c>
      <c r="K56" s="31"/>
      <c r="L56" s="31"/>
    </row>
    <row r="57" spans="2:12" hidden="1" x14ac:dyDescent="0.2">
      <c r="B57" s="2">
        <v>43</v>
      </c>
      <c r="C57" s="53" t="s">
        <v>57</v>
      </c>
      <c r="D57" s="53"/>
      <c r="E57" s="5" t="s">
        <v>36</v>
      </c>
      <c r="F57" s="17">
        <v>118000</v>
      </c>
      <c r="G57" s="17"/>
      <c r="H57" s="17"/>
      <c r="I57" s="31"/>
      <c r="J57" s="32">
        <f>I57*F57</f>
        <v>0</v>
      </c>
      <c r="K57" s="31"/>
      <c r="L57" s="31"/>
    </row>
    <row r="58" spans="2:12" hidden="1" x14ac:dyDescent="0.2">
      <c r="B58" s="2"/>
      <c r="C58" s="48" t="s">
        <v>124</v>
      </c>
      <c r="D58" s="4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47" t="s">
        <v>58</v>
      </c>
      <c r="D59" s="47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47" t="s">
        <v>60</v>
      </c>
      <c r="D60" s="47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48" t="s">
        <v>125</v>
      </c>
      <c r="D61" s="4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48" t="s">
        <v>61</v>
      </c>
      <c r="D62" s="4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47" t="s">
        <v>62</v>
      </c>
      <c r="D63" s="47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47" t="s">
        <v>63</v>
      </c>
      <c r="D64" s="47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2">
        <v>48</v>
      </c>
      <c r="C65" s="47" t="s">
        <v>64</v>
      </c>
      <c r="D65" s="47"/>
      <c r="E65" s="1" t="s">
        <v>4</v>
      </c>
      <c r="F65" s="17">
        <v>80000</v>
      </c>
      <c r="G65" s="17"/>
      <c r="H65" s="17"/>
      <c r="I65" s="31">
        <v>720</v>
      </c>
      <c r="J65" s="32">
        <f>I65*F65</f>
        <v>57600000</v>
      </c>
      <c r="K65" s="32">
        <f>I65+G65</f>
        <v>720</v>
      </c>
      <c r="L65" s="32">
        <f>K65*F65</f>
        <v>57600000</v>
      </c>
    </row>
    <row r="66" spans="2:12" x14ac:dyDescent="0.2">
      <c r="B66" s="2">
        <v>49</v>
      </c>
      <c r="C66" s="47" t="s">
        <v>65</v>
      </c>
      <c r="D66" s="47"/>
      <c r="E66" s="1" t="s">
        <v>4</v>
      </c>
      <c r="F66" s="17">
        <v>29000</v>
      </c>
      <c r="G66" s="17"/>
      <c r="H66" s="17"/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2">
        <v>50</v>
      </c>
      <c r="C67" s="47" t="s">
        <v>66</v>
      </c>
      <c r="D67" s="47"/>
      <c r="E67" s="1" t="s">
        <v>67</v>
      </c>
      <c r="F67" s="17">
        <v>30000</v>
      </c>
      <c r="G67" s="17"/>
      <c r="H67" s="17"/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2"/>
      <c r="C68" s="48" t="s">
        <v>126</v>
      </c>
      <c r="D68" s="48"/>
      <c r="E68" s="6"/>
      <c r="F68" s="36"/>
      <c r="G68" s="36"/>
      <c r="H68" s="36"/>
      <c r="I68" s="34"/>
      <c r="J68" s="35">
        <f>SUM(J63:J67)</f>
        <v>57600000</v>
      </c>
      <c r="K68" s="34"/>
      <c r="L68" s="35">
        <f>SUM(L63:L67)</f>
        <v>57600000</v>
      </c>
    </row>
    <row r="69" spans="2:12" hidden="1" x14ac:dyDescent="0.2">
      <c r="B69" s="2">
        <v>51</v>
      </c>
      <c r="C69" s="47" t="s">
        <v>68</v>
      </c>
      <c r="D69" s="47"/>
      <c r="E69" s="1" t="s">
        <v>69</v>
      </c>
      <c r="F69" s="17">
        <v>1200</v>
      </c>
      <c r="G69" s="17"/>
      <c r="H69" s="17"/>
      <c r="I69" s="31"/>
      <c r="J69" s="32">
        <f>I69*F69</f>
        <v>0</v>
      </c>
      <c r="K69" s="31"/>
      <c r="L69" s="32">
        <f t="shared" ref="L69:L73" si="0">K69*J69</f>
        <v>0</v>
      </c>
    </row>
    <row r="70" spans="2:12" hidden="1" x14ac:dyDescent="0.2">
      <c r="B70" s="2">
        <v>52</v>
      </c>
      <c r="C70" s="47" t="s">
        <v>70</v>
      </c>
      <c r="D70" s="47"/>
      <c r="E70" s="1" t="s">
        <v>69</v>
      </c>
      <c r="F70" s="17">
        <v>1200</v>
      </c>
      <c r="G70" s="17"/>
      <c r="H70" s="17"/>
      <c r="I70" s="31"/>
      <c r="J70" s="32">
        <f>I70*F70</f>
        <v>0</v>
      </c>
      <c r="K70" s="31"/>
      <c r="L70" s="32">
        <f t="shared" si="0"/>
        <v>0</v>
      </c>
    </row>
    <row r="71" spans="2:12" hidden="1" x14ac:dyDescent="0.2">
      <c r="B71" s="2">
        <v>53</v>
      </c>
      <c r="C71" s="47" t="s">
        <v>71</v>
      </c>
      <c r="D71" s="47"/>
      <c r="E71" s="1" t="s">
        <v>69</v>
      </c>
      <c r="F71" s="17">
        <v>1200</v>
      </c>
      <c r="G71" s="17"/>
      <c r="H71" s="17"/>
      <c r="I71" s="31"/>
      <c r="J71" s="32">
        <f>I71*F71</f>
        <v>0</v>
      </c>
      <c r="K71" s="31"/>
      <c r="L71" s="32">
        <f t="shared" si="0"/>
        <v>0</v>
      </c>
    </row>
    <row r="72" spans="2:12" hidden="1" x14ac:dyDescent="0.2">
      <c r="B72" s="2">
        <v>54</v>
      </c>
      <c r="C72" s="47" t="s">
        <v>72</v>
      </c>
      <c r="D72" s="47"/>
      <c r="E72" s="1" t="s">
        <v>69</v>
      </c>
      <c r="F72" s="17">
        <v>1200</v>
      </c>
      <c r="G72" s="17"/>
      <c r="H72" s="17"/>
      <c r="I72" s="31"/>
      <c r="J72" s="32">
        <f>I72*F72</f>
        <v>0</v>
      </c>
      <c r="K72" s="31"/>
      <c r="L72" s="32">
        <f t="shared" si="0"/>
        <v>0</v>
      </c>
    </row>
    <row r="73" spans="2:12" hidden="1" x14ac:dyDescent="0.2">
      <c r="B73" s="2">
        <v>55</v>
      </c>
      <c r="C73" s="47" t="s">
        <v>73</v>
      </c>
      <c r="D73" s="47"/>
      <c r="E73" s="1" t="s">
        <v>69</v>
      </c>
      <c r="F73" s="17">
        <v>2800</v>
      </c>
      <c r="G73" s="17"/>
      <c r="H73" s="17"/>
      <c r="I73" s="31"/>
      <c r="J73" s="32">
        <f>I73*F73</f>
        <v>0</v>
      </c>
      <c r="K73" s="31"/>
      <c r="L73" s="32">
        <f t="shared" si="0"/>
        <v>0</v>
      </c>
    </row>
    <row r="74" spans="2:12" hidden="1" x14ac:dyDescent="0.2">
      <c r="B74" s="2"/>
      <c r="C74" s="49" t="s">
        <v>127</v>
      </c>
      <c r="D74" s="49"/>
      <c r="E74" s="10"/>
      <c r="F74" s="21"/>
      <c r="G74" s="21"/>
      <c r="H74" s="21"/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46" t="s">
        <v>74</v>
      </c>
      <c r="D75" s="46"/>
      <c r="E75" s="37"/>
      <c r="F75" s="36"/>
      <c r="G75" s="36"/>
      <c r="H75" s="36"/>
      <c r="I75" s="34"/>
      <c r="J75" s="35">
        <f>J74+J68+J62+J17</f>
        <v>71200000</v>
      </c>
      <c r="K75" s="34"/>
      <c r="L75" s="35">
        <f>L74+L68+L62+L17</f>
        <v>66400000</v>
      </c>
    </row>
    <row r="76" spans="2:12" hidden="1" x14ac:dyDescent="0.2">
      <c r="B76" s="2">
        <v>56</v>
      </c>
      <c r="C76" s="47" t="s">
        <v>75</v>
      </c>
      <c r="D76" s="47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52" t="s">
        <v>77</v>
      </c>
      <c r="D77" s="52"/>
      <c r="E77" s="7" t="s">
        <v>76</v>
      </c>
      <c r="F77" s="17">
        <v>20000</v>
      </c>
      <c r="G77" s="17"/>
      <c r="H77" s="17"/>
      <c r="I77" s="31"/>
      <c r="J77" s="32">
        <f>I77*F77</f>
        <v>0</v>
      </c>
      <c r="K77" s="31"/>
      <c r="L77" s="31"/>
    </row>
    <row r="78" spans="2:12" hidden="1" x14ac:dyDescent="0.2">
      <c r="B78" s="2">
        <f t="shared" ref="B78:B101" si="1">B77+1</f>
        <v>58</v>
      </c>
      <c r="C78" s="52" t="s">
        <v>78</v>
      </c>
      <c r="D78" s="52"/>
      <c r="E78" s="7" t="s">
        <v>76</v>
      </c>
      <c r="F78" s="17">
        <v>50000</v>
      </c>
      <c r="G78" s="17"/>
      <c r="H78" s="17"/>
      <c r="I78" s="31"/>
      <c r="J78" s="32">
        <f>I78*F78</f>
        <v>0</v>
      </c>
      <c r="K78" s="31"/>
      <c r="L78" s="31"/>
    </row>
    <row r="79" spans="2:12" hidden="1" x14ac:dyDescent="0.2">
      <c r="B79" s="2">
        <f t="shared" si="1"/>
        <v>59</v>
      </c>
      <c r="C79" s="52" t="s">
        <v>133</v>
      </c>
      <c r="D79" s="52"/>
      <c r="E79" s="7" t="s">
        <v>76</v>
      </c>
      <c r="F79" s="17">
        <v>25000</v>
      </c>
      <c r="G79" s="17"/>
      <c r="H79" s="17"/>
      <c r="I79" s="31"/>
      <c r="J79" s="32">
        <f>I79*F79</f>
        <v>0</v>
      </c>
      <c r="K79" s="31"/>
      <c r="L79" s="31"/>
    </row>
    <row r="80" spans="2:12" hidden="1" x14ac:dyDescent="0.2">
      <c r="B80" s="2">
        <f t="shared" si="1"/>
        <v>60</v>
      </c>
      <c r="C80" s="52" t="s">
        <v>134</v>
      </c>
      <c r="D80" s="52"/>
      <c r="E80" s="7" t="s">
        <v>76</v>
      </c>
      <c r="F80" s="17">
        <v>22000</v>
      </c>
      <c r="G80" s="17"/>
      <c r="H80" s="17"/>
      <c r="I80" s="31"/>
      <c r="J80" s="32">
        <f>I80*F80</f>
        <v>0</v>
      </c>
      <c r="K80" s="31"/>
      <c r="L80" s="31"/>
    </row>
    <row r="81" spans="2:12" hidden="1" x14ac:dyDescent="0.2">
      <c r="B81" s="2">
        <f t="shared" si="1"/>
        <v>61</v>
      </c>
      <c r="C81" s="52" t="s">
        <v>79</v>
      </c>
      <c r="D81" s="52"/>
      <c r="E81" s="7" t="s">
        <v>76</v>
      </c>
      <c r="F81" s="17">
        <v>16000</v>
      </c>
      <c r="G81" s="17"/>
      <c r="H81" s="17"/>
      <c r="I81" s="31"/>
      <c r="J81" s="32">
        <f>I81*F81</f>
        <v>0</v>
      </c>
      <c r="K81" s="31"/>
      <c r="L81" s="31"/>
    </row>
    <row r="82" spans="2:12" hidden="1" x14ac:dyDescent="0.2">
      <c r="B82" s="2">
        <f t="shared" si="1"/>
        <v>62</v>
      </c>
      <c r="C82" s="52" t="s">
        <v>80</v>
      </c>
      <c r="D82" s="52"/>
      <c r="E82" s="7" t="s">
        <v>76</v>
      </c>
      <c r="F82" s="17">
        <v>16000</v>
      </c>
      <c r="G82" s="17"/>
      <c r="H82" s="17"/>
      <c r="I82" s="31"/>
      <c r="J82" s="32">
        <f>I82*F82</f>
        <v>0</v>
      </c>
      <c r="K82" s="31"/>
      <c r="L82" s="31"/>
    </row>
    <row r="83" spans="2:12" hidden="1" x14ac:dyDescent="0.2">
      <c r="B83" s="2">
        <f t="shared" si="1"/>
        <v>63</v>
      </c>
      <c r="C83" s="52" t="s">
        <v>81</v>
      </c>
      <c r="D83" s="52"/>
      <c r="E83" s="7" t="s">
        <v>76</v>
      </c>
      <c r="F83" s="17">
        <v>18000</v>
      </c>
      <c r="G83" s="17"/>
      <c r="H83" s="17"/>
      <c r="I83" s="31"/>
      <c r="J83" s="32">
        <f>I83*F83</f>
        <v>0</v>
      </c>
      <c r="K83" s="31"/>
      <c r="L83" s="31"/>
    </row>
    <row r="84" spans="2:12" hidden="1" x14ac:dyDescent="0.2">
      <c r="B84" s="2">
        <f t="shared" si="1"/>
        <v>64</v>
      </c>
      <c r="C84" s="52" t="s">
        <v>82</v>
      </c>
      <c r="D84" s="52"/>
      <c r="E84" s="7" t="s">
        <v>76</v>
      </c>
      <c r="F84" s="17">
        <v>60000</v>
      </c>
      <c r="G84" s="17"/>
      <c r="H84" s="17"/>
      <c r="I84" s="31"/>
      <c r="J84" s="32">
        <f>I84*F84</f>
        <v>0</v>
      </c>
      <c r="K84" s="31"/>
      <c r="L84" s="31"/>
    </row>
    <row r="85" spans="2:12" hidden="1" x14ac:dyDescent="0.2">
      <c r="B85" s="2">
        <f t="shared" si="1"/>
        <v>65</v>
      </c>
      <c r="C85" s="52" t="s">
        <v>83</v>
      </c>
      <c r="D85" s="52"/>
      <c r="E85" s="7" t="s">
        <v>76</v>
      </c>
      <c r="F85" s="17">
        <v>38000</v>
      </c>
      <c r="G85" s="17"/>
      <c r="H85" s="17"/>
      <c r="I85" s="31"/>
      <c r="J85" s="32">
        <f>I85*F85</f>
        <v>0</v>
      </c>
      <c r="K85" s="31"/>
      <c r="L85" s="31"/>
    </row>
    <row r="86" spans="2:12" hidden="1" x14ac:dyDescent="0.2">
      <c r="B86" s="2">
        <f t="shared" si="1"/>
        <v>66</v>
      </c>
      <c r="C86" s="52" t="s">
        <v>84</v>
      </c>
      <c r="D86" s="52"/>
      <c r="E86" s="7" t="s">
        <v>76</v>
      </c>
      <c r="F86" s="17">
        <v>45000</v>
      </c>
      <c r="G86" s="17"/>
      <c r="H86" s="17"/>
      <c r="I86" s="31"/>
      <c r="J86" s="32">
        <f>I86*F86</f>
        <v>0</v>
      </c>
      <c r="K86" s="31"/>
      <c r="L86" s="31"/>
    </row>
    <row r="87" spans="2:12" hidden="1" x14ac:dyDescent="0.2">
      <c r="B87" s="2">
        <f t="shared" si="1"/>
        <v>67</v>
      </c>
      <c r="C87" s="52" t="s">
        <v>85</v>
      </c>
      <c r="D87" s="52"/>
      <c r="E87" s="7" t="s">
        <v>76</v>
      </c>
      <c r="F87" s="17">
        <v>35000</v>
      </c>
      <c r="G87" s="17"/>
      <c r="H87" s="17"/>
      <c r="I87" s="31"/>
      <c r="J87" s="32">
        <f>I87*F87</f>
        <v>0</v>
      </c>
      <c r="K87" s="31"/>
      <c r="L87" s="31"/>
    </row>
    <row r="88" spans="2:12" hidden="1" x14ac:dyDescent="0.2">
      <c r="B88" s="2">
        <f t="shared" si="1"/>
        <v>68</v>
      </c>
      <c r="C88" s="52" t="s">
        <v>86</v>
      </c>
      <c r="D88" s="52"/>
      <c r="E88" s="7" t="s">
        <v>76</v>
      </c>
      <c r="F88" s="17">
        <v>300000</v>
      </c>
      <c r="G88" s="17"/>
      <c r="H88" s="17"/>
      <c r="I88" s="31"/>
      <c r="J88" s="32">
        <f>I88*F88</f>
        <v>0</v>
      </c>
      <c r="K88" s="31"/>
      <c r="L88" s="31"/>
    </row>
    <row r="89" spans="2:12" hidden="1" x14ac:dyDescent="0.2">
      <c r="B89" s="2">
        <f t="shared" si="1"/>
        <v>69</v>
      </c>
      <c r="C89" s="52" t="s">
        <v>87</v>
      </c>
      <c r="D89" s="52"/>
      <c r="E89" s="7" t="s">
        <v>76</v>
      </c>
      <c r="F89" s="17">
        <v>55000</v>
      </c>
      <c r="G89" s="17"/>
      <c r="H89" s="17"/>
      <c r="I89" s="31"/>
      <c r="J89" s="32">
        <f>I89*F89</f>
        <v>0</v>
      </c>
      <c r="K89" s="31"/>
      <c r="L89" s="31"/>
    </row>
    <row r="90" spans="2:12" hidden="1" x14ac:dyDescent="0.2">
      <c r="B90" s="2">
        <f t="shared" si="1"/>
        <v>70</v>
      </c>
      <c r="C90" s="47" t="s">
        <v>88</v>
      </c>
      <c r="D90" s="47"/>
      <c r="E90" s="7" t="s">
        <v>76</v>
      </c>
      <c r="F90" s="17">
        <v>100000</v>
      </c>
      <c r="G90" s="17"/>
      <c r="H90" s="17"/>
      <c r="I90" s="31"/>
      <c r="J90" s="32">
        <f>I90*F90</f>
        <v>0</v>
      </c>
      <c r="K90" s="31"/>
      <c r="L90" s="31"/>
    </row>
    <row r="91" spans="2:12" hidden="1" x14ac:dyDescent="0.2">
      <c r="B91" s="2">
        <f t="shared" si="1"/>
        <v>71</v>
      </c>
      <c r="C91" s="47" t="s">
        <v>89</v>
      </c>
      <c r="D91" s="47"/>
      <c r="E91" s="7" t="s">
        <v>76</v>
      </c>
      <c r="F91" s="17">
        <v>200000</v>
      </c>
      <c r="G91" s="17"/>
      <c r="H91" s="17"/>
      <c r="I91" s="31"/>
      <c r="J91" s="32">
        <f>I91*F91</f>
        <v>0</v>
      </c>
      <c r="K91" s="31"/>
      <c r="L91" s="31"/>
    </row>
    <row r="92" spans="2:12" hidden="1" x14ac:dyDescent="0.2">
      <c r="B92" s="2">
        <f t="shared" si="1"/>
        <v>72</v>
      </c>
      <c r="C92" s="47" t="s">
        <v>90</v>
      </c>
      <c r="D92" s="47"/>
      <c r="E92" s="7" t="s">
        <v>76</v>
      </c>
      <c r="F92" s="17">
        <v>56000</v>
      </c>
      <c r="G92" s="17"/>
      <c r="H92" s="17"/>
      <c r="I92" s="31"/>
      <c r="J92" s="32">
        <f>I92*F92</f>
        <v>0</v>
      </c>
      <c r="K92" s="31"/>
      <c r="L92" s="31"/>
    </row>
    <row r="93" spans="2:12" hidden="1" x14ac:dyDescent="0.2">
      <c r="B93" s="2">
        <f t="shared" si="1"/>
        <v>73</v>
      </c>
      <c r="C93" s="52" t="s">
        <v>91</v>
      </c>
      <c r="D93" s="52"/>
      <c r="E93" s="7" t="s">
        <v>76</v>
      </c>
      <c r="F93" s="17">
        <v>51500</v>
      </c>
      <c r="G93" s="17"/>
      <c r="H93" s="17"/>
      <c r="I93" s="31"/>
      <c r="J93" s="32">
        <f>I93*F93</f>
        <v>0</v>
      </c>
      <c r="K93" s="31"/>
      <c r="L93" s="31"/>
    </row>
    <row r="94" spans="2:12" hidden="1" x14ac:dyDescent="0.2">
      <c r="B94" s="2">
        <f t="shared" si="1"/>
        <v>74</v>
      </c>
      <c r="C94" s="47" t="s">
        <v>92</v>
      </c>
      <c r="D94" s="47"/>
      <c r="E94" s="7" t="s">
        <v>76</v>
      </c>
      <c r="F94" s="17">
        <v>48000</v>
      </c>
      <c r="G94" s="17"/>
      <c r="H94" s="17"/>
      <c r="I94" s="31"/>
      <c r="J94" s="32">
        <f>I94*F94</f>
        <v>0</v>
      </c>
      <c r="K94" s="31"/>
      <c r="L94" s="31"/>
    </row>
    <row r="95" spans="2:12" hidden="1" x14ac:dyDescent="0.2">
      <c r="B95" s="2">
        <f t="shared" si="1"/>
        <v>75</v>
      </c>
      <c r="C95" s="51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>I95*F95</f>
        <v>0</v>
      </c>
      <c r="K95" s="31"/>
      <c r="L95" s="31"/>
    </row>
    <row r="96" spans="2:12" hidden="1" x14ac:dyDescent="0.2">
      <c r="B96" s="2">
        <f t="shared" si="1"/>
        <v>76</v>
      </c>
      <c r="C96" s="51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>I96*F96</f>
        <v>0</v>
      </c>
      <c r="K96" s="31"/>
      <c r="L96" s="31"/>
    </row>
    <row r="97" spans="2:12" hidden="1" x14ac:dyDescent="0.2">
      <c r="B97" s="2">
        <f t="shared" si="1"/>
        <v>77</v>
      </c>
      <c r="C97" s="51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>I97*F97</f>
        <v>0</v>
      </c>
      <c r="K97" s="31"/>
      <c r="L97" s="31"/>
    </row>
    <row r="98" spans="2:12" hidden="1" x14ac:dyDescent="0.2">
      <c r="B98" s="2">
        <f t="shared" si="1"/>
        <v>78</v>
      </c>
      <c r="C98" s="51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>I98*F98</f>
        <v>0</v>
      </c>
      <c r="K98" s="31"/>
      <c r="L98" s="31"/>
    </row>
    <row r="99" spans="2:12" hidden="1" x14ac:dyDescent="0.2">
      <c r="B99" s="2">
        <f t="shared" si="1"/>
        <v>79</v>
      </c>
      <c r="C99" s="47" t="s">
        <v>98</v>
      </c>
      <c r="D99" s="47"/>
      <c r="E99" s="1" t="s">
        <v>76</v>
      </c>
      <c r="F99" s="17">
        <v>68000</v>
      </c>
      <c r="G99" s="17"/>
      <c r="H99" s="17"/>
      <c r="I99" s="31"/>
      <c r="J99" s="32">
        <f>I99*F99</f>
        <v>0</v>
      </c>
      <c r="K99" s="31"/>
      <c r="L99" s="31"/>
    </row>
    <row r="100" spans="2:12" hidden="1" x14ac:dyDescent="0.2">
      <c r="B100" s="2">
        <f t="shared" si="1"/>
        <v>80</v>
      </c>
      <c r="C100" s="47" t="s">
        <v>99</v>
      </c>
      <c r="D100" s="47"/>
      <c r="E100" s="1" t="s">
        <v>76</v>
      </c>
      <c r="F100" s="17">
        <v>250000</v>
      </c>
      <c r="G100" s="17"/>
      <c r="H100" s="17"/>
      <c r="I100" s="31"/>
      <c r="J100" s="32">
        <f>I100*F100</f>
        <v>0</v>
      </c>
      <c r="K100" s="31"/>
      <c r="L100" s="31"/>
    </row>
    <row r="101" spans="2:12" hidden="1" x14ac:dyDescent="0.2">
      <c r="B101" s="2">
        <f t="shared" si="1"/>
        <v>81</v>
      </c>
      <c r="C101" s="47" t="s">
        <v>100</v>
      </c>
      <c r="D101" s="47"/>
      <c r="E101" s="1" t="s">
        <v>76</v>
      </c>
      <c r="F101" s="17">
        <v>360000</v>
      </c>
      <c r="G101" s="17"/>
      <c r="H101" s="17"/>
      <c r="I101" s="31"/>
      <c r="J101" s="32">
        <f>I101*F101</f>
        <v>0</v>
      </c>
      <c r="K101" s="31"/>
      <c r="L101" s="31"/>
    </row>
    <row r="102" spans="2:12" hidden="1" x14ac:dyDescent="0.2">
      <c r="B102" s="2"/>
      <c r="C102" s="48" t="s">
        <v>128</v>
      </c>
      <c r="D102" s="48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51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2">
        <v>83</v>
      </c>
      <c r="C104" s="51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2"/>
      <c r="C105" s="48" t="s">
        <v>129</v>
      </c>
      <c r="D105" s="48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48" t="s">
        <v>101</v>
      </c>
      <c r="D106" s="48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50" t="s">
        <v>114</v>
      </c>
      <c r="D107" s="50"/>
      <c r="E107" s="1" t="s">
        <v>117</v>
      </c>
      <c r="F107" s="20">
        <v>182100</v>
      </c>
      <c r="G107" s="20"/>
      <c r="H107" s="20"/>
      <c r="I107" s="31">
        <v>2</v>
      </c>
      <c r="J107" s="32">
        <f>I107*F107</f>
        <v>364200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50" t="s">
        <v>115</v>
      </c>
      <c r="D108" s="50"/>
      <c r="E108" s="1" t="s">
        <v>117</v>
      </c>
      <c r="F108" s="20">
        <v>182100</v>
      </c>
      <c r="G108" s="20"/>
      <c r="H108" s="20"/>
      <c r="I108" s="31">
        <v>2</v>
      </c>
      <c r="J108" s="32">
        <f>I108*F108</f>
        <v>364200</v>
      </c>
      <c r="K108" s="32">
        <f>G108+I108</f>
        <v>2</v>
      </c>
      <c r="L108" s="32">
        <f>K108*F108</f>
        <v>364200</v>
      </c>
    </row>
    <row r="109" spans="2:12" x14ac:dyDescent="0.2">
      <c r="B109" s="2">
        <v>86</v>
      </c>
      <c r="C109" s="50" t="s">
        <v>116</v>
      </c>
      <c r="D109" s="50"/>
      <c r="E109" s="1" t="s">
        <v>117</v>
      </c>
      <c r="F109" s="20">
        <v>137500</v>
      </c>
      <c r="G109" s="20"/>
      <c r="H109" s="20"/>
      <c r="I109" s="31">
        <v>1</v>
      </c>
      <c r="J109" s="32">
        <f>I109*F109</f>
        <v>137500</v>
      </c>
      <c r="K109" s="32">
        <f>G109+I109</f>
        <v>1</v>
      </c>
      <c r="L109" s="32">
        <f>K109*F109</f>
        <v>137500</v>
      </c>
    </row>
    <row r="110" spans="2:12" x14ac:dyDescent="0.2">
      <c r="B110" s="2"/>
      <c r="C110" s="48" t="s">
        <v>135</v>
      </c>
      <c r="D110" s="48"/>
      <c r="E110" s="3"/>
      <c r="F110" s="19"/>
      <c r="G110" s="19"/>
      <c r="H110" s="19"/>
      <c r="I110" s="34"/>
      <c r="J110" s="35">
        <f>SUM(J107:J109)</f>
        <v>865900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47" t="s">
        <v>102</v>
      </c>
      <c r="D111" s="47"/>
      <c r="E111" s="1" t="s">
        <v>103</v>
      </c>
      <c r="F111" s="17"/>
      <c r="G111" s="17">
        <v>0</v>
      </c>
      <c r="H111" s="17"/>
      <c r="I111" s="31"/>
      <c r="J111" s="32">
        <f>I111*F111</f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47" t="s">
        <v>104</v>
      </c>
      <c r="D112" s="47"/>
      <c r="E112" s="1" t="s">
        <v>103</v>
      </c>
      <c r="F112" s="17"/>
      <c r="G112" s="17">
        <v>0</v>
      </c>
      <c r="H112" s="17"/>
      <c r="I112" s="31"/>
      <c r="J112" s="32">
        <f>I112*F112</f>
        <v>0</v>
      </c>
      <c r="K112" s="31">
        <f t="shared" ref="K112:K116" si="2">I112</f>
        <v>0</v>
      </c>
      <c r="L112" s="32">
        <f>K112*F112</f>
        <v>0</v>
      </c>
    </row>
    <row r="113" spans="2:12" hidden="1" x14ac:dyDescent="0.2">
      <c r="B113" s="2">
        <v>89</v>
      </c>
      <c r="C113" s="47" t="s">
        <v>105</v>
      </c>
      <c r="D113" s="47"/>
      <c r="E113" s="1" t="s">
        <v>103</v>
      </c>
      <c r="F113" s="17"/>
      <c r="G113" s="17">
        <v>0</v>
      </c>
      <c r="H113" s="17"/>
      <c r="I113" s="31"/>
      <c r="J113" s="32">
        <f>I113*F113</f>
        <v>0</v>
      </c>
      <c r="K113" s="31">
        <f t="shared" si="2"/>
        <v>0</v>
      </c>
      <c r="L113" s="32">
        <f>K113*F113</f>
        <v>0</v>
      </c>
    </row>
    <row r="114" spans="2:12" hidden="1" x14ac:dyDescent="0.2">
      <c r="B114" s="2">
        <v>90</v>
      </c>
      <c r="C114" s="47" t="s">
        <v>106</v>
      </c>
      <c r="D114" s="47"/>
      <c r="E114" s="1" t="s">
        <v>103</v>
      </c>
      <c r="F114" s="17"/>
      <c r="G114" s="17">
        <v>0</v>
      </c>
      <c r="H114" s="17"/>
      <c r="I114" s="31"/>
      <c r="J114" s="32">
        <f>I114*F114</f>
        <v>0</v>
      </c>
      <c r="K114" s="31">
        <f t="shared" si="2"/>
        <v>0</v>
      </c>
      <c r="L114" s="32">
        <f>K114*F114</f>
        <v>0</v>
      </c>
    </row>
    <row r="115" spans="2:12" hidden="1" x14ac:dyDescent="0.2">
      <c r="B115" s="2">
        <v>91</v>
      </c>
      <c r="C115" s="47" t="s">
        <v>107</v>
      </c>
      <c r="D115" s="47"/>
      <c r="E115" s="1" t="s">
        <v>103</v>
      </c>
      <c r="F115" s="17"/>
      <c r="G115" s="17">
        <v>0</v>
      </c>
      <c r="H115" s="17"/>
      <c r="I115" s="31"/>
      <c r="J115" s="32">
        <f>I115*F115</f>
        <v>0</v>
      </c>
      <c r="K115" s="31">
        <f t="shared" si="2"/>
        <v>0</v>
      </c>
      <c r="L115" s="32">
        <f>K115*F115</f>
        <v>0</v>
      </c>
    </row>
    <row r="116" spans="2:12" hidden="1" x14ac:dyDescent="0.2">
      <c r="B116" s="2">
        <v>92</v>
      </c>
      <c r="C116" s="47" t="s">
        <v>108</v>
      </c>
      <c r="D116" s="47"/>
      <c r="E116" s="1" t="s">
        <v>103</v>
      </c>
      <c r="F116" s="17"/>
      <c r="G116" s="17">
        <v>0</v>
      </c>
      <c r="H116" s="17"/>
      <c r="I116" s="31"/>
      <c r="J116" s="32">
        <f>I116*F116</f>
        <v>0</v>
      </c>
      <c r="K116" s="31">
        <f t="shared" si="2"/>
        <v>0</v>
      </c>
      <c r="L116" s="32">
        <f>K116*F116</f>
        <v>0</v>
      </c>
    </row>
    <row r="117" spans="2:12" x14ac:dyDescent="0.2">
      <c r="B117" s="2">
        <v>93</v>
      </c>
      <c r="C117" s="47" t="s">
        <v>132</v>
      </c>
      <c r="D117" s="47"/>
      <c r="E117" s="1" t="s">
        <v>109</v>
      </c>
      <c r="F117" s="17">
        <v>59000</v>
      </c>
      <c r="G117" s="17"/>
      <c r="H117" s="17"/>
      <c r="I117" s="31">
        <v>144</v>
      </c>
      <c r="J117" s="32">
        <f>I117*F117</f>
        <v>8496000</v>
      </c>
      <c r="K117" s="32">
        <f>G117+I117</f>
        <v>144</v>
      </c>
      <c r="L117" s="32">
        <f>K117*F117</f>
        <v>8496000</v>
      </c>
    </row>
    <row r="118" spans="2:12" x14ac:dyDescent="0.2">
      <c r="B118" s="2"/>
      <c r="C118" s="48" t="s">
        <v>130</v>
      </c>
      <c r="D118" s="48"/>
      <c r="E118" s="3"/>
      <c r="F118" s="18"/>
      <c r="G118" s="18"/>
      <c r="H118" s="18"/>
      <c r="I118" s="34"/>
      <c r="J118" s="35">
        <f>SUM(J111:J117)</f>
        <v>8496000</v>
      </c>
      <c r="K118" s="34"/>
      <c r="L118" s="35">
        <f>SUM(L111:L117)</f>
        <v>8496000</v>
      </c>
    </row>
    <row r="119" spans="2:12" x14ac:dyDescent="0.2">
      <c r="B119" s="2"/>
      <c r="C119" s="49" t="s">
        <v>110</v>
      </c>
      <c r="D119" s="49"/>
      <c r="E119" s="10"/>
      <c r="F119" s="21"/>
      <c r="G119" s="21"/>
      <c r="H119" s="21"/>
      <c r="I119" s="34"/>
      <c r="J119" s="35">
        <f>J118+J110+J106</f>
        <v>9361900</v>
      </c>
      <c r="K119" s="34"/>
      <c r="L119" s="35">
        <f>L118+L110+L106</f>
        <v>9361900</v>
      </c>
    </row>
    <row r="120" spans="2:12" x14ac:dyDescent="0.2">
      <c r="B120" s="2">
        <v>94</v>
      </c>
      <c r="C120" s="47" t="s">
        <v>111</v>
      </c>
      <c r="D120" s="47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46" t="s">
        <v>112</v>
      </c>
      <c r="D121" s="46"/>
      <c r="E121" s="10"/>
      <c r="F121" s="21"/>
      <c r="G121" s="21"/>
      <c r="H121" s="21"/>
      <c r="I121" s="34"/>
      <c r="J121" s="35">
        <f>J119+J75</f>
        <v>80561900</v>
      </c>
      <c r="K121" s="34"/>
      <c r="L121" s="35">
        <f>L119+L75</f>
        <v>75761900</v>
      </c>
    </row>
    <row r="122" spans="2:12" x14ac:dyDescent="0.2">
      <c r="B122" s="2">
        <v>95</v>
      </c>
      <c r="C122" s="47" t="s">
        <v>113</v>
      </c>
      <c r="D122" s="47"/>
      <c r="E122" s="1"/>
      <c r="F122" s="17"/>
      <c r="G122" s="17"/>
      <c r="H122" s="17"/>
      <c r="I122" s="31"/>
      <c r="J122" s="39">
        <f>J121*0.1</f>
        <v>8056190</v>
      </c>
      <c r="K122" s="31"/>
      <c r="L122" s="42">
        <f>L121*0.1</f>
        <v>7576190</v>
      </c>
    </row>
    <row r="123" spans="2:12" x14ac:dyDescent="0.2">
      <c r="B123" s="1"/>
      <c r="C123" s="46"/>
      <c r="D123" s="46"/>
      <c r="E123" s="10"/>
      <c r="F123" s="21"/>
      <c r="G123" s="21"/>
      <c r="H123" s="21"/>
      <c r="I123" s="38"/>
      <c r="J123" s="40">
        <f>J121+J122</f>
        <v>88618090</v>
      </c>
      <c r="K123" s="34"/>
      <c r="L123" s="43">
        <f>L121+L122</f>
        <v>83338090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2023-01-23T05:08:12Z</cp:lastPrinted>
  <dcterms:created xsi:type="dcterms:W3CDTF">2022-07-04T05:59:33Z</dcterms:created>
  <dcterms:modified xsi:type="dcterms:W3CDTF">2024-02-22T00:51:04Z</dcterms:modified>
</cp:coreProperties>
</file>