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tosmainiing\yamaat uul-50 guitsetgel\2024 оны гүйцэтгэл\"/>
    </mc:Choice>
  </mc:AlternateContent>
  <bookViews>
    <workbookView xWindow="-108" yWindow="-108" windowWidth="23256" windowHeight="12576" tabRatio="992" activeTab="1"/>
  </bookViews>
  <sheets>
    <sheet name="гүйцэтгэлийн маягт-ЭБСТЭЗХ (2)" sheetId="61" r:id="rId1"/>
    <sheet name="Ямаат уул-50 2024-2-20" sheetId="59" r:id="rId2"/>
    <sheet name="Sheet1" sheetId="60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9" i="61" l="1"/>
  <c r="H80" i="61" s="1"/>
  <c r="F79" i="61"/>
  <c r="F80" i="61" s="1"/>
  <c r="F81" i="61" s="1"/>
  <c r="H77" i="61"/>
  <c r="F77" i="61"/>
  <c r="F59" i="61"/>
  <c r="H52" i="61"/>
  <c r="H53" i="61" s="1"/>
  <c r="H81" i="61" l="1"/>
  <c r="H59" i="61"/>
  <c r="F82" i="61"/>
  <c r="F83" i="61" s="1"/>
  <c r="H52" i="59"/>
  <c r="H53" i="59" s="1"/>
  <c r="H82" i="61" l="1"/>
  <c r="H83" i="61" s="1"/>
  <c r="H79" i="59"/>
  <c r="H80" i="59" s="1"/>
  <c r="H81" i="59" s="1"/>
  <c r="F79" i="59"/>
  <c r="F80" i="59" s="1"/>
  <c r="F81" i="59" s="1"/>
  <c r="H77" i="59"/>
  <c r="F77" i="59"/>
  <c r="H59" i="59"/>
  <c r="F59" i="59"/>
  <c r="F82" i="59" l="1"/>
  <c r="F83" i="59"/>
  <c r="H82" i="59"/>
  <c r="H83" i="59" s="1"/>
</calcChain>
</file>

<file path=xl/sharedStrings.xml><?xml version="1.0" encoding="utf-8"?>
<sst xmlns="http://schemas.openxmlformats.org/spreadsheetml/2006/main" count="278" uniqueCount="114">
  <si>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</si>
  <si>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</si>
  <si>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</si>
  <si>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</si>
  <si>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</si>
  <si>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</si>
  <si>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</si>
  <si>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</si>
  <si>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</si>
  <si>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Танилцах маршрут</t>
  </si>
  <si>
    <t>Копуш малталт</t>
  </si>
  <si>
    <t>Ховилон сорьцлолт</t>
  </si>
  <si>
    <t>Цэглэн сорьцлолт</t>
  </si>
  <si>
    <t>Зохион байгуулалт</t>
  </si>
  <si>
    <t>Татан буулгалт</t>
  </si>
  <si>
    <t>Рентгенфлуоренц (44 комфонент, сил.ан)</t>
  </si>
  <si>
    <t>ХБАМ-ын шинжилгээ: Перлит</t>
  </si>
  <si>
    <t>Тун.шлиф бэлтгэх</t>
  </si>
  <si>
    <t>Аншлиф бэлтгэх</t>
  </si>
  <si>
    <t>Микро фото зураг авах</t>
  </si>
  <si>
    <t>Хураангуй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</si>
  <si>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</si>
  <si>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</si>
  <si>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</si>
  <si>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</si>
  <si>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</si>
  <si>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ICP-ээр 33 элемент</t>
  </si>
  <si>
    <t>Хүдэр баяжигдах технологийн шинжилгээ</t>
  </si>
  <si>
    <t>Буталгаа</t>
  </si>
  <si>
    <t>НӨАТ-10 %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</si>
  <si>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</si>
  <si>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</si>
  <si>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</si>
  <si>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</si>
  <si>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</si>
  <si>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</si>
  <si>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</si>
  <si>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</si>
  <si>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</si>
  <si>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</si>
  <si>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</si>
  <si>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</si>
  <si>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</si>
  <si>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</si>
  <si>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</si>
  <si>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</si>
  <si>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</si>
  <si>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</si>
  <si>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</si>
  <si>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</si>
  <si>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</si>
  <si>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</si>
  <si>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</si>
  <si>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</si>
  <si>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</si>
  <si>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</si>
  <si>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</si>
  <si>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</si>
  <si>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</si>
  <si>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</si>
  <si>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</si>
  <si>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</si>
  <si>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...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</si>
  <si>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</si>
  <si>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</si>
  <si>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</si>
  <si>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</si>
  <si>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</si>
  <si>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>Минераграфи хураангуй</t>
  </si>
  <si>
    <t>ажлыг санхүүжүүлэх, гүйцэтгэх, үр дүнг тооцох журам"-ын</t>
  </si>
  <si>
    <t>4 дүгээр хавсралт</t>
  </si>
  <si>
    <t xml:space="preserve">                                                                        "Улсын төсвийн хөрөнгөөр гүйцэтгэх геологийн судалгааны </t>
  </si>
  <si>
    <t>УЛСЫН ТӨСВИЙН ХӨРӨНГӨӨР ХЭРЭГЖҮҮЛЖ БАЙГАА "ЯМААТ УУЛ-50" ТӨСЛИЙН</t>
  </si>
  <si>
    <t xml:space="preserve">АЖЛЫН ГҮЙЦЭТГЭЛИЙН АКТ                                   </t>
  </si>
  <si>
    <t>Төсвийн дүн: 1,458,533,000 /төгрөгөөр/</t>
  </si>
  <si>
    <t>хүн/ө</t>
  </si>
  <si>
    <t>Агаар, сансрын зургийн тайлалт</t>
  </si>
  <si>
    <t>кв.км</t>
  </si>
  <si>
    <t>Геологийн зураглал</t>
  </si>
  <si>
    <t>км</t>
  </si>
  <si>
    <t>Шалгах, холбох маршрут</t>
  </si>
  <si>
    <t>Шлихийн сорьцлолт авах, угаах</t>
  </si>
  <si>
    <t>сорьц</t>
  </si>
  <si>
    <t>Литогеохимийн сорьцлолт /урсгал/</t>
  </si>
  <si>
    <t>Литогеохимийн сорьцлолт /анхдагч/</t>
  </si>
  <si>
    <t>Аргачлал хяналтын дээж</t>
  </si>
  <si>
    <t>куб.м</t>
  </si>
  <si>
    <t>Суваг малталт /гараар/</t>
  </si>
  <si>
    <t>Шурф нэвтрэлт /гараар/</t>
  </si>
  <si>
    <t>т.м</t>
  </si>
  <si>
    <t>Уулын ажлын буцаан булалт /гараар/</t>
  </si>
  <si>
    <t>Анхдагч геохими сувгаас</t>
  </si>
  <si>
    <t>Хусаж сорьц авах</t>
  </si>
  <si>
    <t>Протолочек авах</t>
  </si>
  <si>
    <t>Протолочек бутлах</t>
  </si>
  <si>
    <t xml:space="preserve">Протолочек угаах </t>
  </si>
  <si>
    <t>Шлихийн сорьцлолт /шурф/</t>
  </si>
  <si>
    <t>Монолит</t>
  </si>
  <si>
    <t>Шлиф авах</t>
  </si>
  <si>
    <t>Аншлиф авах</t>
  </si>
  <si>
    <t>Палеонтологийн дээж авах</t>
  </si>
  <si>
    <t>хувь</t>
  </si>
  <si>
    <t>Хээрийн албан томилолт</t>
  </si>
  <si>
    <t>Оффис түрээс</t>
  </si>
  <si>
    <t>сар</t>
  </si>
  <si>
    <t xml:space="preserve">  "ЛИТОС МАЙНИНГ"ХХК-ийн гүйцэтгэх захирал, "ЯмУ-50" төслийн ахлагч</t>
  </si>
  <si>
    <t>….................../Ш.Лхамбаасан/</t>
  </si>
  <si>
    <t xml:space="preserve">           "ЛИТОС МАЙНИНГ"ХХК-ийн эдийн засагч  </t>
  </si>
  <si>
    <t>…......................../Б.Должмаа/</t>
  </si>
  <si>
    <t xml:space="preserve">                                           Үндэсний геологийн албаны даргын үүргийг түр орлон гүйцэтгэгч.............................../Б.Мөнхтөр/</t>
  </si>
  <si>
    <t xml:space="preserve">                           ҮГА-ы ТЗУХ-н төсвийн санхүүжилт, гүйцэтгэл хариуцсан ажилтан............................../Т.Цэрэндулам/</t>
  </si>
  <si>
    <t xml:space="preserve">                                                                          Үндэсний геологийн албаны ГСХ-ийн мэргэжилтэн  .............................../                                / </t>
  </si>
  <si>
    <t>2024 оны 01-р сарын 1-ний өдрөөс  01 дүгээр сарын 20-ны өдөр хүртэл</t>
  </si>
  <si>
    <t>2024 оны 02-р сарын 1-ний өдрөөс  02 дугаар сарын 29-ний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</si>
</sst>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-* #,##0.00_р_._-;\-* #,##0.00_р_._-;_-* &quot;-&quot;??_р_._-;_-@_-"/>
    <numFmt numFmtId="167" formatCode="_(* #,##0_);_(* \(#,##0\);_(* &quot;-&quot;??_);_(@_)"/>
    <numFmt numFmtId="168" formatCode="_-* #,##0_₮_-;\-* #,##0_₮_-;_-* &quot;-&quot;??_₮_-;_-@_-"/>
    <numFmt numFmtId="169" formatCode="0.0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7" fontId="10" fillId="0" borderId="3" xfId="7" applyNumberFormat="1" applyFont="1" applyFill="1" applyBorder="1" applyAlignment="1">
      <alignment horizontal="right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168" fontId="0" fillId="0" borderId="3" xfId="7" applyNumberFormat="1" applyFont="1" applyFill="1" applyBorder="1"/>
    <xf numFmtId="169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2" fontId="0" fillId="0" borderId="3" xfId="7" applyNumberFormat="1" applyFont="1" applyFill="1" applyBorder="1"/>
    <xf numFmtId="169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9"/>
  <sheetViews>
    <sheetView workbookViewId="0">
      <selection activeCell="I47" sqref="I47"/>
    </sheetView>
  </sheetViews>
  <sheetFormatPr defaultColWidth="9" defaultRowHeight="13.8"/>
  <cols>
    <col min="1" max="1" width="4.59765625" style="17" customWidth="1"/>
    <col min="2" max="2" width="53.8984375" style="2" customWidth="1"/>
    <col min="3" max="3" width="13.09765625" style="2" customWidth="1"/>
    <col min="4" max="4" width="13.5" style="2" customWidth="1"/>
    <col min="5" max="5" width="12.5" style="2" customWidth="1"/>
    <col min="6" max="6" width="13.19921875" style="2" customWidth="1"/>
    <col min="7" max="7" width="12.296875" style="2" customWidth="1"/>
    <col min="8" max="8" width="16.8984375" style="2" customWidth="1"/>
    <col min="9" max="9" width="14" style="2" customWidth="1"/>
    <col min="10" max="16384" width="9" style="2"/>
  </cols>
  <sheetData>
    <row r="2" spans="1:8">
      <c r="A2" s="52" t="s">
        <v>71</v>
      </c>
      <c r="B2" s="52"/>
      <c r="C2" s="52"/>
      <c r="D2" s="52"/>
      <c r="E2" s="52"/>
      <c r="F2" s="52"/>
      <c r="G2" s="52"/>
      <c r="H2" s="52"/>
    </row>
    <row r="3" spans="1:8">
      <c r="A3" s="52" t="s">
        <v>69</v>
      </c>
      <c r="B3" s="52"/>
      <c r="C3" s="52"/>
      <c r="D3" s="52"/>
      <c r="E3" s="52"/>
      <c r="F3" s="52"/>
      <c r="G3" s="52"/>
      <c r="H3" s="52"/>
    </row>
    <row r="4" spans="1:8">
      <c r="A4" s="52" t="s">
        <v>70</v>
      </c>
      <c r="B4" s="52"/>
      <c r="C4" s="52"/>
      <c r="D4" s="52"/>
      <c r="E4" s="52"/>
      <c r="F4" s="52"/>
      <c r="G4" s="52"/>
      <c r="H4" s="52"/>
    </row>
    <row r="5" spans="1:8" hidden="1"/>
    <row r="6" spans="1:8" hidden="1"/>
    <row r="7" spans="1:8" hidden="1"/>
    <row r="8" spans="1:8" hidden="1"/>
    <row r="9" spans="1:8" ht="7.5" customHeight="1"/>
    <row r="10" spans="1:8">
      <c r="A10" s="50" t="s">
        <v>72</v>
      </c>
      <c r="B10" s="50"/>
      <c r="C10" s="50"/>
      <c r="D10" s="50"/>
      <c r="E10" s="50"/>
      <c r="F10" s="50"/>
      <c r="G10" s="50"/>
      <c r="H10" s="50"/>
    </row>
    <row r="11" spans="1:8">
      <c r="A11" s="50" t="s">
        <v>73</v>
      </c>
      <c r="B11" s="50"/>
      <c r="C11" s="50"/>
      <c r="D11" s="50"/>
      <c r="E11" s="50"/>
      <c r="F11" s="50"/>
      <c r="G11" s="50"/>
      <c r="H11" s="50"/>
    </row>
    <row r="12" spans="1:8">
      <c r="A12" s="52" t="s">
        <v>112</v>
      </c>
      <c r="B12" s="52"/>
      <c r="C12" s="52"/>
      <c r="D12" s="52"/>
      <c r="E12" s="52"/>
      <c r="F12" s="52"/>
      <c r="G12" s="52"/>
      <c r="H12" s="52"/>
    </row>
    <row r="13" spans="1:8">
      <c r="A13" s="52" t="s">
        <v>74</v>
      </c>
      <c r="B13" s="52"/>
      <c r="C13" s="52"/>
      <c r="D13" s="52"/>
      <c r="E13" s="52"/>
      <c r="F13" s="52"/>
      <c r="G13" s="52"/>
      <c r="H13" s="52"/>
    </row>
    <row r="14" spans="1:8" hidden="1">
      <c r="B14" s="3"/>
      <c r="C14" s="3"/>
      <c r="D14" s="3"/>
      <c r="E14" s="3"/>
      <c r="F14" s="3"/>
    </row>
    <row r="15" spans="1:8" ht="18" customHeight="1">
      <c r="A15" s="54" t="s">
        <v>57</v>
      </c>
      <c r="B15" s="54" t="s">
        <v>7</v>
      </c>
      <c r="C15" s="55" t="s">
        <v>53</v>
      </c>
      <c r="D15" s="55" t="s">
        <v>54</v>
      </c>
      <c r="E15" s="57" t="s">
        <v>55</v>
      </c>
      <c r="F15" s="57"/>
      <c r="G15" s="57" t="s">
        <v>56</v>
      </c>
      <c r="H15" s="57"/>
    </row>
    <row r="16" spans="1:8">
      <c r="A16" s="54"/>
      <c r="B16" s="54"/>
      <c r="C16" s="56"/>
      <c r="D16" s="56"/>
      <c r="E16" s="48" t="s">
        <v>8</v>
      </c>
      <c r="F16" s="48" t="s">
        <v>0</v>
      </c>
      <c r="G16" s="48" t="s">
        <v>8</v>
      </c>
      <c r="H16" s="48" t="s">
        <v>0</v>
      </c>
    </row>
    <row r="17" spans="1:8">
      <c r="A17" s="48">
        <v>0</v>
      </c>
      <c r="B17" s="48">
        <v>1</v>
      </c>
      <c r="C17" s="44">
        <v>2</v>
      </c>
      <c r="D17" s="44">
        <v>3</v>
      </c>
      <c r="E17" s="48">
        <v>4</v>
      </c>
      <c r="F17" s="48">
        <v>5</v>
      </c>
      <c r="G17" s="48">
        <v>6</v>
      </c>
      <c r="H17" s="48">
        <v>7</v>
      </c>
    </row>
    <row r="18" spans="1:8" hidden="1">
      <c r="A18" s="48"/>
      <c r="B18" s="6" t="s">
        <v>4</v>
      </c>
      <c r="C18" s="48" t="s">
        <v>75</v>
      </c>
      <c r="D18" s="7"/>
      <c r="E18" s="8"/>
      <c r="F18" s="7"/>
      <c r="G18" s="8"/>
      <c r="H18" s="7"/>
    </row>
    <row r="19" spans="1:8" hidden="1">
      <c r="A19" s="48"/>
      <c r="B19" s="6" t="s">
        <v>76</v>
      </c>
      <c r="C19" s="48" t="s">
        <v>77</v>
      </c>
      <c r="D19" s="7"/>
      <c r="E19" s="8"/>
      <c r="F19" s="7"/>
      <c r="G19" s="8"/>
      <c r="H19" s="7"/>
    </row>
    <row r="20" spans="1:8">
      <c r="A20" s="9" t="s">
        <v>30</v>
      </c>
      <c r="B20" s="10" t="s">
        <v>58</v>
      </c>
      <c r="C20" s="9"/>
      <c r="D20" s="11"/>
      <c r="E20" s="12"/>
      <c r="F20" s="11">
        <v>0</v>
      </c>
      <c r="G20" s="12"/>
      <c r="H20" s="11">
        <v>0</v>
      </c>
    </row>
    <row r="21" spans="1:8" hidden="1">
      <c r="A21" s="48"/>
      <c r="B21" s="6" t="s">
        <v>78</v>
      </c>
      <c r="C21" s="19" t="s">
        <v>77</v>
      </c>
      <c r="D21" s="20">
        <v>55000</v>
      </c>
      <c r="E21" s="8"/>
      <c r="F21" s="7"/>
      <c r="G21" s="8"/>
      <c r="H21" s="7"/>
    </row>
    <row r="22" spans="1:8" hidden="1">
      <c r="A22" s="48"/>
      <c r="B22" s="21" t="s">
        <v>9</v>
      </c>
      <c r="C22" s="19" t="s">
        <v>79</v>
      </c>
      <c r="D22" s="20">
        <v>50000</v>
      </c>
      <c r="E22" s="8"/>
      <c r="F22" s="7"/>
      <c r="G22" s="8"/>
      <c r="H22" s="7"/>
    </row>
    <row r="23" spans="1:8" hidden="1">
      <c r="A23" s="48"/>
      <c r="B23" s="21" t="s">
        <v>80</v>
      </c>
      <c r="C23" s="19" t="s">
        <v>79</v>
      </c>
      <c r="D23" s="20">
        <v>20000</v>
      </c>
      <c r="E23" s="8"/>
      <c r="F23" s="7"/>
      <c r="G23" s="8"/>
      <c r="H23" s="7"/>
    </row>
    <row r="24" spans="1:8" hidden="1">
      <c r="A24" s="48"/>
      <c r="B24" s="6" t="s">
        <v>3</v>
      </c>
      <c r="C24" s="19" t="s">
        <v>79</v>
      </c>
      <c r="D24" s="20">
        <v>25000</v>
      </c>
      <c r="E24" s="8"/>
      <c r="F24" s="7"/>
      <c r="G24" s="8"/>
      <c r="H24" s="7"/>
    </row>
    <row r="25" spans="1:8" hidden="1">
      <c r="A25" s="48"/>
      <c r="B25" s="6" t="s">
        <v>81</v>
      </c>
      <c r="C25" s="22" t="s">
        <v>82</v>
      </c>
      <c r="D25" s="23">
        <v>18000</v>
      </c>
      <c r="E25" s="7"/>
      <c r="F25" s="7"/>
      <c r="G25" s="7"/>
      <c r="H25" s="7"/>
    </row>
    <row r="26" spans="1:8" hidden="1">
      <c r="A26" s="48"/>
      <c r="B26" s="13" t="s">
        <v>83</v>
      </c>
      <c r="C26" s="22" t="s">
        <v>82</v>
      </c>
      <c r="D26" s="23">
        <v>5200</v>
      </c>
      <c r="E26" s="8"/>
      <c r="F26" s="7"/>
      <c r="G26" s="8"/>
      <c r="H26" s="7"/>
    </row>
    <row r="27" spans="1:8" hidden="1">
      <c r="A27" s="48"/>
      <c r="B27" s="13" t="s">
        <v>84</v>
      </c>
      <c r="C27" s="48" t="s">
        <v>82</v>
      </c>
      <c r="D27" s="7">
        <v>5000</v>
      </c>
      <c r="E27" s="8"/>
      <c r="F27" s="7"/>
      <c r="G27" s="8"/>
      <c r="H27" s="7"/>
    </row>
    <row r="28" spans="1:8" hidden="1">
      <c r="A28" s="48"/>
      <c r="B28" s="6" t="s">
        <v>85</v>
      </c>
      <c r="C28" s="48" t="s">
        <v>82</v>
      </c>
      <c r="D28" s="7">
        <v>10000</v>
      </c>
      <c r="E28" s="8"/>
      <c r="F28" s="7"/>
      <c r="G28" s="8"/>
      <c r="H28" s="7"/>
    </row>
    <row r="29" spans="1:8" hidden="1">
      <c r="A29" s="48"/>
      <c r="B29" s="6" t="s">
        <v>10</v>
      </c>
      <c r="C29" s="48" t="s">
        <v>86</v>
      </c>
      <c r="D29" s="7">
        <v>4000</v>
      </c>
      <c r="E29" s="8"/>
      <c r="F29" s="7"/>
      <c r="G29" s="8"/>
      <c r="H29" s="7"/>
    </row>
    <row r="30" spans="1:8">
      <c r="A30" s="9" t="s">
        <v>31</v>
      </c>
      <c r="B30" s="10" t="s">
        <v>59</v>
      </c>
      <c r="C30" s="9"/>
      <c r="D30" s="11"/>
      <c r="E30" s="12"/>
      <c r="F30" s="11">
        <v>0</v>
      </c>
      <c r="G30" s="12"/>
      <c r="H30" s="11">
        <v>0</v>
      </c>
    </row>
    <row r="31" spans="1:8" hidden="1">
      <c r="A31" s="48"/>
      <c r="B31" s="6" t="s">
        <v>87</v>
      </c>
      <c r="C31" s="22" t="s">
        <v>86</v>
      </c>
      <c r="D31" s="23">
        <v>50000</v>
      </c>
      <c r="E31" s="8"/>
      <c r="F31" s="7"/>
      <c r="G31" s="8"/>
      <c r="H31" s="7"/>
    </row>
    <row r="32" spans="1:8" hidden="1">
      <c r="A32" s="48"/>
      <c r="B32" s="6" t="s">
        <v>88</v>
      </c>
      <c r="C32" s="48" t="s">
        <v>89</v>
      </c>
      <c r="D32" s="7">
        <v>50000</v>
      </c>
      <c r="E32" s="8"/>
      <c r="F32" s="7"/>
      <c r="G32" s="8"/>
      <c r="H32" s="7"/>
    </row>
    <row r="33" spans="1:8" hidden="1">
      <c r="A33" s="48"/>
      <c r="B33" s="6" t="s">
        <v>90</v>
      </c>
      <c r="C33" s="48" t="s">
        <v>86</v>
      </c>
      <c r="D33" s="7">
        <v>10000</v>
      </c>
      <c r="E33" s="8"/>
      <c r="F33" s="7"/>
      <c r="G33" s="8"/>
      <c r="H33" s="7"/>
    </row>
    <row r="34" spans="1:8">
      <c r="A34" s="9" t="s">
        <v>32</v>
      </c>
      <c r="B34" s="10" t="s">
        <v>60</v>
      </c>
      <c r="C34" s="9"/>
      <c r="D34" s="11"/>
      <c r="E34" s="12"/>
      <c r="F34" s="11">
        <v>0</v>
      </c>
      <c r="G34" s="12"/>
      <c r="H34" s="11">
        <v>0</v>
      </c>
    </row>
    <row r="35" spans="1:8" hidden="1">
      <c r="A35" s="48"/>
      <c r="B35" s="6" t="s">
        <v>11</v>
      </c>
      <c r="C35" s="48" t="s">
        <v>82</v>
      </c>
      <c r="D35" s="7">
        <v>20000</v>
      </c>
      <c r="E35" s="8"/>
      <c r="F35" s="7"/>
      <c r="G35" s="8"/>
      <c r="H35" s="7"/>
    </row>
    <row r="36" spans="1:8" hidden="1">
      <c r="A36" s="48"/>
      <c r="B36" s="6" t="s">
        <v>91</v>
      </c>
      <c r="C36" s="22" t="s">
        <v>82</v>
      </c>
      <c r="D36" s="23">
        <v>5000</v>
      </c>
      <c r="E36" s="8"/>
      <c r="F36" s="7"/>
      <c r="G36" s="8"/>
      <c r="H36" s="7"/>
    </row>
    <row r="37" spans="1:8" hidden="1">
      <c r="A37" s="48"/>
      <c r="B37" s="6" t="s">
        <v>92</v>
      </c>
      <c r="C37" s="48" t="s">
        <v>82</v>
      </c>
      <c r="D37" s="7">
        <v>20000</v>
      </c>
      <c r="E37" s="8"/>
      <c r="F37" s="7"/>
      <c r="G37" s="8"/>
      <c r="H37" s="7"/>
    </row>
    <row r="38" spans="1:8" hidden="1">
      <c r="A38" s="48"/>
      <c r="B38" s="6" t="s">
        <v>12</v>
      </c>
      <c r="C38" s="22" t="s">
        <v>82</v>
      </c>
      <c r="D38" s="23">
        <v>10000</v>
      </c>
      <c r="E38" s="8"/>
      <c r="F38" s="7"/>
      <c r="G38" s="8"/>
      <c r="H38" s="7"/>
    </row>
    <row r="39" spans="1:8" hidden="1">
      <c r="A39" s="48"/>
      <c r="B39" s="6" t="s">
        <v>93</v>
      </c>
      <c r="C39" s="48" t="s">
        <v>82</v>
      </c>
      <c r="D39" s="7">
        <v>10000</v>
      </c>
      <c r="E39" s="8"/>
      <c r="F39" s="7"/>
      <c r="G39" s="8"/>
      <c r="H39" s="7"/>
    </row>
    <row r="40" spans="1:8" hidden="1">
      <c r="A40" s="48"/>
      <c r="B40" s="6" t="s">
        <v>94</v>
      </c>
      <c r="C40" s="48" t="s">
        <v>82</v>
      </c>
      <c r="D40" s="7">
        <v>10000</v>
      </c>
      <c r="E40" s="8"/>
      <c r="F40" s="7"/>
      <c r="G40" s="8"/>
      <c r="H40" s="7"/>
    </row>
    <row r="41" spans="1:8" hidden="1">
      <c r="A41" s="48"/>
      <c r="B41" s="6" t="s">
        <v>95</v>
      </c>
      <c r="C41" s="48" t="s">
        <v>82</v>
      </c>
      <c r="D41" s="7">
        <v>10000</v>
      </c>
      <c r="E41" s="8"/>
      <c r="F41" s="7"/>
      <c r="G41" s="8"/>
      <c r="H41" s="7"/>
    </row>
    <row r="42" spans="1:8" hidden="1">
      <c r="A42" s="48"/>
      <c r="B42" s="6" t="s">
        <v>96</v>
      </c>
      <c r="C42" s="48" t="s">
        <v>86</v>
      </c>
      <c r="D42" s="7">
        <v>30000</v>
      </c>
      <c r="E42" s="8"/>
      <c r="F42" s="7"/>
      <c r="G42" s="8"/>
      <c r="H42" s="7"/>
    </row>
    <row r="43" spans="1:8" hidden="1">
      <c r="A43" s="48"/>
      <c r="B43" s="6" t="s">
        <v>97</v>
      </c>
      <c r="C43" s="48" t="s">
        <v>82</v>
      </c>
      <c r="D43" s="7">
        <v>5000</v>
      </c>
      <c r="E43" s="8"/>
      <c r="F43" s="7"/>
      <c r="G43" s="8"/>
      <c r="H43" s="7"/>
    </row>
    <row r="44" spans="1:8" hidden="1">
      <c r="A44" s="48"/>
      <c r="B44" s="6" t="s">
        <v>98</v>
      </c>
      <c r="C44" s="48" t="s">
        <v>82</v>
      </c>
      <c r="D44" s="7">
        <v>5000</v>
      </c>
      <c r="E44" s="8"/>
      <c r="F44" s="7"/>
      <c r="G44" s="8"/>
      <c r="H44" s="7"/>
    </row>
    <row r="45" spans="1:8" hidden="1">
      <c r="A45" s="48"/>
      <c r="B45" s="6" t="s">
        <v>99</v>
      </c>
      <c r="C45" s="48" t="s">
        <v>82</v>
      </c>
      <c r="D45" s="7">
        <v>5000</v>
      </c>
      <c r="E45" s="8"/>
      <c r="F45" s="7"/>
      <c r="G45" s="8"/>
      <c r="H45" s="7"/>
    </row>
    <row r="46" spans="1:8" hidden="1">
      <c r="A46" s="48"/>
      <c r="B46" s="6" t="s">
        <v>100</v>
      </c>
      <c r="C46" s="48" t="s">
        <v>82</v>
      </c>
      <c r="D46" s="7">
        <v>20000</v>
      </c>
      <c r="E46" s="8"/>
      <c r="F46" s="7"/>
      <c r="G46" s="8"/>
      <c r="H46" s="7"/>
    </row>
    <row r="47" spans="1:8">
      <c r="A47" s="9" t="s">
        <v>33</v>
      </c>
      <c r="B47" s="10" t="s">
        <v>61</v>
      </c>
      <c r="C47" s="9"/>
      <c r="D47" s="11"/>
      <c r="E47" s="12"/>
      <c r="F47" s="11">
        <v>0</v>
      </c>
      <c r="G47" s="12"/>
      <c r="H47" s="11">
        <v>0</v>
      </c>
    </row>
    <row r="48" spans="1:8">
      <c r="A48" s="9" t="s">
        <v>38</v>
      </c>
      <c r="B48" s="10" t="s">
        <v>34</v>
      </c>
      <c r="C48" s="9"/>
      <c r="D48" s="11"/>
      <c r="E48" s="12"/>
      <c r="F48" s="11">
        <v>0</v>
      </c>
      <c r="G48" s="12"/>
      <c r="H48" s="11">
        <v>0</v>
      </c>
    </row>
    <row r="49" spans="1:8" hidden="1">
      <c r="A49" s="48"/>
      <c r="B49" s="6" t="s">
        <v>13</v>
      </c>
      <c r="C49" s="22" t="s">
        <v>101</v>
      </c>
      <c r="D49" s="23"/>
      <c r="E49" s="21"/>
      <c r="F49" s="24"/>
      <c r="G49" s="21"/>
      <c r="H49" s="24"/>
    </row>
    <row r="50" spans="1:8" hidden="1">
      <c r="A50" s="48"/>
      <c r="B50" s="6" t="s">
        <v>14</v>
      </c>
      <c r="C50" s="48" t="s">
        <v>101</v>
      </c>
      <c r="D50" s="8"/>
      <c r="E50" s="8"/>
      <c r="F50" s="7"/>
      <c r="G50" s="25"/>
      <c r="H50" s="26"/>
    </row>
    <row r="51" spans="1:8" hidden="1">
      <c r="A51" s="48"/>
      <c r="B51" s="6" t="s">
        <v>102</v>
      </c>
      <c r="C51" s="48" t="s">
        <v>75</v>
      </c>
      <c r="D51" s="7"/>
      <c r="E51" s="22"/>
      <c r="F51" s="27"/>
      <c r="G51" s="28"/>
      <c r="H51" s="7"/>
    </row>
    <row r="52" spans="1:8">
      <c r="A52" s="48"/>
      <c r="B52" s="6" t="s">
        <v>5</v>
      </c>
      <c r="C52" s="48" t="s">
        <v>75</v>
      </c>
      <c r="D52" s="7">
        <v>55000</v>
      </c>
      <c r="E52" s="28">
        <v>212</v>
      </c>
      <c r="F52" s="7">
        <v>11660000</v>
      </c>
      <c r="G52" s="28">
        <v>212</v>
      </c>
      <c r="H52" s="7">
        <f>D52*G52</f>
        <v>11660000</v>
      </c>
    </row>
    <row r="53" spans="1:8">
      <c r="A53" s="9" t="s">
        <v>39</v>
      </c>
      <c r="B53" s="10" t="s">
        <v>0</v>
      </c>
      <c r="C53" s="14"/>
      <c r="D53" s="11"/>
      <c r="E53" s="36"/>
      <c r="F53" s="37">
        <v>11660000</v>
      </c>
      <c r="G53" s="38"/>
      <c r="H53" s="37">
        <f>$H$52</f>
        <v>11660000</v>
      </c>
    </row>
    <row r="54" spans="1:8" hidden="1">
      <c r="A54" s="48"/>
      <c r="B54" s="13" t="s">
        <v>35</v>
      </c>
      <c r="C54" s="48"/>
      <c r="D54" s="7"/>
      <c r="E54" s="8"/>
      <c r="F54" s="7"/>
      <c r="G54" s="8"/>
      <c r="H54" s="7"/>
    </row>
    <row r="55" spans="1:8" hidden="1">
      <c r="A55" s="48"/>
      <c r="B55" s="6" t="s">
        <v>36</v>
      </c>
      <c r="C55" s="48"/>
      <c r="D55" s="7"/>
      <c r="E55" s="8"/>
      <c r="F55" s="7"/>
      <c r="G55" s="8"/>
      <c r="H55" s="7"/>
    </row>
    <row r="56" spans="1:8" hidden="1">
      <c r="A56" s="48"/>
      <c r="B56" s="6" t="s">
        <v>37</v>
      </c>
      <c r="C56" s="48"/>
      <c r="D56" s="7"/>
      <c r="E56" s="8"/>
      <c r="F56" s="7"/>
      <c r="G56" s="8"/>
      <c r="H56" s="7"/>
    </row>
    <row r="57" spans="1:8">
      <c r="A57" s="9" t="s">
        <v>40</v>
      </c>
      <c r="B57" s="10" t="s">
        <v>64</v>
      </c>
      <c r="C57" s="9"/>
      <c r="D57" s="11"/>
      <c r="E57" s="15"/>
      <c r="F57" s="11">
        <v>0</v>
      </c>
      <c r="G57" s="15"/>
      <c r="H57" s="11">
        <v>0</v>
      </c>
    </row>
    <row r="58" spans="1:8">
      <c r="A58" s="9" t="s">
        <v>41</v>
      </c>
      <c r="B58" s="10" t="s">
        <v>63</v>
      </c>
      <c r="C58" s="9"/>
      <c r="D58" s="11"/>
      <c r="E58" s="12"/>
      <c r="F58" s="11">
        <v>0</v>
      </c>
      <c r="G58" s="12"/>
      <c r="H58" s="11">
        <v>0</v>
      </c>
    </row>
    <row r="59" spans="1:8">
      <c r="A59" s="9" t="s">
        <v>42</v>
      </c>
      <c r="B59" s="10" t="s">
        <v>43</v>
      </c>
      <c r="C59" s="9"/>
      <c r="D59" s="11"/>
      <c r="E59" s="12"/>
      <c r="F59" s="11">
        <f>SUM(F20+F48+F53+F57+F58)</f>
        <v>11660000</v>
      </c>
      <c r="G59" s="12"/>
      <c r="H59" s="11">
        <f>SUM(H20+H48+H53+H57+H58)</f>
        <v>11660000</v>
      </c>
    </row>
    <row r="60" spans="1:8" hidden="1">
      <c r="A60" s="48"/>
      <c r="B60" s="13" t="s">
        <v>15</v>
      </c>
      <c r="C60" s="48"/>
      <c r="D60" s="7"/>
      <c r="E60" s="8"/>
      <c r="F60" s="8"/>
      <c r="G60" s="8"/>
      <c r="H60" s="8"/>
    </row>
    <row r="61" spans="1:8" hidden="1">
      <c r="A61" s="48"/>
      <c r="B61" s="6" t="s">
        <v>16</v>
      </c>
      <c r="C61" s="48"/>
      <c r="D61" s="7"/>
      <c r="E61" s="8"/>
      <c r="F61" s="8"/>
      <c r="G61" s="8"/>
      <c r="H61" s="8"/>
    </row>
    <row r="62" spans="1:8" hidden="1">
      <c r="A62" s="48"/>
      <c r="B62" s="6" t="s">
        <v>67</v>
      </c>
      <c r="C62" s="48"/>
      <c r="D62" s="7"/>
      <c r="E62" s="8"/>
      <c r="F62" s="8"/>
      <c r="G62" s="8"/>
      <c r="H62" s="8"/>
    </row>
    <row r="63" spans="1:8" hidden="1">
      <c r="A63" s="48"/>
      <c r="B63" s="6" t="s">
        <v>68</v>
      </c>
      <c r="C63" s="48"/>
      <c r="D63" s="7"/>
      <c r="E63" s="8"/>
      <c r="F63" s="7"/>
      <c r="G63" s="8"/>
      <c r="H63" s="7"/>
    </row>
    <row r="64" spans="1:8" hidden="1">
      <c r="A64" s="48"/>
      <c r="B64" s="6" t="s">
        <v>17</v>
      </c>
      <c r="C64" s="48"/>
      <c r="D64" s="7"/>
      <c r="E64" s="8"/>
      <c r="F64" s="8"/>
      <c r="G64" s="8"/>
      <c r="H64" s="8"/>
    </row>
    <row r="65" spans="1:8" hidden="1">
      <c r="A65" s="48"/>
      <c r="B65" s="6" t="s">
        <v>18</v>
      </c>
      <c r="C65" s="48"/>
      <c r="D65" s="7"/>
      <c r="E65" s="8"/>
      <c r="F65" s="8"/>
      <c r="G65" s="8"/>
      <c r="H65" s="8"/>
    </row>
    <row r="66" spans="1:8" hidden="1">
      <c r="A66" s="48"/>
      <c r="B66" s="6" t="s">
        <v>19</v>
      </c>
      <c r="C66" s="48"/>
      <c r="D66" s="7"/>
      <c r="E66" s="8"/>
      <c r="F66" s="8"/>
      <c r="G66" s="8"/>
      <c r="H66" s="8"/>
    </row>
    <row r="67" spans="1:8" hidden="1">
      <c r="A67" s="48"/>
      <c r="B67" s="6" t="s">
        <v>20</v>
      </c>
      <c r="C67" s="48"/>
      <c r="D67" s="7"/>
      <c r="E67" s="8"/>
      <c r="F67" s="8"/>
      <c r="G67" s="8"/>
      <c r="H67" s="8"/>
    </row>
    <row r="68" spans="1:8" hidden="1">
      <c r="A68" s="48"/>
      <c r="B68" s="6" t="s">
        <v>21</v>
      </c>
      <c r="C68" s="48"/>
      <c r="D68" s="7"/>
      <c r="E68" s="8"/>
      <c r="F68" s="8"/>
      <c r="G68" s="8"/>
      <c r="H68" s="8"/>
    </row>
    <row r="69" spans="1:8" hidden="1">
      <c r="A69" s="48"/>
      <c r="B69" s="13" t="s">
        <v>22</v>
      </c>
      <c r="C69" s="48"/>
      <c r="D69" s="7"/>
      <c r="E69" s="8"/>
      <c r="F69" s="8"/>
      <c r="G69" s="8"/>
      <c r="H69" s="8"/>
    </row>
    <row r="70" spans="1:8" hidden="1">
      <c r="A70" s="48"/>
      <c r="B70" s="6" t="s">
        <v>23</v>
      </c>
      <c r="C70" s="48"/>
      <c r="D70" s="7"/>
      <c r="E70" s="8"/>
      <c r="F70" s="8"/>
      <c r="G70" s="8"/>
      <c r="H70" s="8"/>
    </row>
    <row r="71" spans="1:8" hidden="1">
      <c r="A71" s="48"/>
      <c r="B71" s="6" t="s">
        <v>24</v>
      </c>
      <c r="C71" s="48"/>
      <c r="D71" s="7"/>
      <c r="E71" s="8"/>
      <c r="F71" s="8"/>
      <c r="G71" s="8"/>
      <c r="H71" s="8"/>
    </row>
    <row r="72" spans="1:8" hidden="1">
      <c r="A72" s="48"/>
      <c r="B72" s="6" t="s">
        <v>25</v>
      </c>
      <c r="C72" s="48"/>
      <c r="D72" s="7"/>
      <c r="E72" s="8"/>
      <c r="F72" s="8"/>
      <c r="G72" s="8"/>
      <c r="H72" s="8"/>
    </row>
    <row r="73" spans="1:8" hidden="1">
      <c r="A73" s="48"/>
      <c r="B73" s="6" t="s">
        <v>26</v>
      </c>
      <c r="C73" s="48"/>
      <c r="D73" s="7"/>
      <c r="E73" s="8"/>
      <c r="F73" s="7"/>
      <c r="G73" s="8"/>
      <c r="H73" s="7"/>
    </row>
    <row r="74" spans="1:8" hidden="1">
      <c r="A74" s="48"/>
      <c r="B74" s="13" t="s">
        <v>27</v>
      </c>
      <c r="C74" s="48"/>
      <c r="D74" s="7"/>
      <c r="E74" s="8"/>
      <c r="F74" s="8"/>
      <c r="G74" s="8"/>
      <c r="H74" s="8"/>
    </row>
    <row r="75" spans="1:8" hidden="1">
      <c r="A75" s="48"/>
      <c r="B75" s="6" t="s">
        <v>28</v>
      </c>
      <c r="C75" s="48"/>
      <c r="D75" s="7"/>
      <c r="E75" s="8"/>
      <c r="F75" s="7"/>
      <c r="G75" s="8"/>
      <c r="H75" s="7"/>
    </row>
    <row r="76" spans="1:8" hidden="1">
      <c r="A76" s="48"/>
      <c r="B76" s="6" t="s">
        <v>62</v>
      </c>
      <c r="C76" s="48"/>
      <c r="D76" s="7"/>
      <c r="E76" s="8"/>
      <c r="F76" s="7"/>
      <c r="G76" s="8"/>
      <c r="H76" s="7"/>
    </row>
    <row r="77" spans="1:8" ht="14.25" customHeight="1">
      <c r="A77" s="9" t="s">
        <v>44</v>
      </c>
      <c r="B77" s="16" t="s">
        <v>65</v>
      </c>
      <c r="C77" s="9"/>
      <c r="D77" s="11"/>
      <c r="E77" s="12"/>
      <c r="F77" s="11">
        <f>SUM(F60:F75)</f>
        <v>0</v>
      </c>
      <c r="G77" s="12"/>
      <c r="H77" s="11">
        <f>SUM(H60:H75)</f>
        <v>0</v>
      </c>
    </row>
    <row r="78" spans="1:8">
      <c r="A78" s="48"/>
      <c r="B78" s="6" t="s">
        <v>103</v>
      </c>
      <c r="C78" s="48" t="s">
        <v>104</v>
      </c>
      <c r="D78" s="7">
        <v>600000</v>
      </c>
      <c r="E78" s="8">
        <v>1</v>
      </c>
      <c r="F78" s="7">
        <v>600000</v>
      </c>
      <c r="G78" s="28">
        <v>1</v>
      </c>
      <c r="H78" s="7">
        <v>600000</v>
      </c>
    </row>
    <row r="79" spans="1:8">
      <c r="A79" s="9" t="s">
        <v>45</v>
      </c>
      <c r="B79" s="10" t="s">
        <v>66</v>
      </c>
      <c r="C79" s="9"/>
      <c r="D79" s="11"/>
      <c r="E79" s="12"/>
      <c r="F79" s="11">
        <f>SUM(F78:F78)</f>
        <v>600000</v>
      </c>
      <c r="G79" s="12"/>
      <c r="H79" s="11">
        <f>SUM(H78:H78)</f>
        <v>600000</v>
      </c>
    </row>
    <row r="80" spans="1:8">
      <c r="A80" s="9" t="s">
        <v>46</v>
      </c>
      <c r="B80" s="10" t="s">
        <v>50</v>
      </c>
      <c r="C80" s="9"/>
      <c r="D80" s="11"/>
      <c r="E80" s="12"/>
      <c r="F80" s="11">
        <f>SUM(F79:F79)</f>
        <v>600000</v>
      </c>
      <c r="G80" s="12"/>
      <c r="H80" s="11">
        <f>SUM(H79:H79)</f>
        <v>600000</v>
      </c>
    </row>
    <row r="81" spans="1:8">
      <c r="A81" s="9" t="s">
        <v>47</v>
      </c>
      <c r="B81" s="10" t="s">
        <v>51</v>
      </c>
      <c r="C81" s="9"/>
      <c r="D81" s="11"/>
      <c r="E81" s="12"/>
      <c r="F81" s="11">
        <f>F53+F80</f>
        <v>12260000</v>
      </c>
      <c r="G81" s="12"/>
      <c r="H81" s="11">
        <f>H53+H80</f>
        <v>12260000</v>
      </c>
    </row>
    <row r="82" spans="1:8">
      <c r="A82" s="9" t="s">
        <v>48</v>
      </c>
      <c r="B82" s="10" t="s">
        <v>29</v>
      </c>
      <c r="C82" s="9"/>
      <c r="D82" s="11"/>
      <c r="E82" s="12"/>
      <c r="F82" s="11">
        <f>F81*10/100</f>
        <v>1226000</v>
      </c>
      <c r="G82" s="12"/>
      <c r="H82" s="11">
        <f>H81*10/100</f>
        <v>1226000</v>
      </c>
    </row>
    <row r="83" spans="1:8">
      <c r="A83" s="9" t="s">
        <v>49</v>
      </c>
      <c r="B83" s="10" t="s">
        <v>52</v>
      </c>
      <c r="C83" s="9"/>
      <c r="D83" s="11"/>
      <c r="E83" s="12"/>
      <c r="F83" s="11">
        <f>F81+F82</f>
        <v>13486000</v>
      </c>
      <c r="G83" s="12"/>
      <c r="H83" s="11">
        <f>H81+H82</f>
        <v>13486000</v>
      </c>
    </row>
    <row r="84" spans="1:8" hidden="1">
      <c r="A84" s="32"/>
      <c r="B84" s="33"/>
      <c r="C84" s="32"/>
      <c r="D84" s="34"/>
      <c r="E84" s="35"/>
      <c r="F84" s="34"/>
      <c r="G84" s="35"/>
      <c r="H84" s="34"/>
    </row>
    <row r="85" spans="1:8">
      <c r="B85" s="50" t="s">
        <v>6</v>
      </c>
      <c r="C85" s="50"/>
      <c r="D85" s="50"/>
      <c r="E85" s="50"/>
      <c r="F85"/>
      <c r="G85"/>
      <c r="H85"/>
    </row>
    <row r="86" spans="1:8" ht="13.8" hidden="1" customHeight="1">
      <c r="B86" s="29"/>
      <c r="C86" s="29"/>
      <c r="D86" s="29"/>
      <c r="E86" s="29"/>
      <c r="F86"/>
      <c r="G86"/>
      <c r="H86"/>
    </row>
    <row r="87" spans="1:8">
      <c r="B87" s="53" t="s">
        <v>105</v>
      </c>
      <c r="C87" s="53"/>
      <c r="D87" s="53"/>
      <c r="E87" s="53"/>
      <c r="F87" s="49" t="s">
        <v>106</v>
      </c>
      <c r="G87" s="49"/>
      <c r="H87"/>
    </row>
    <row r="88" spans="1:8" ht="9" customHeight="1">
      <c r="B88" s="46"/>
      <c r="C88" s="46"/>
      <c r="D88" s="46"/>
      <c r="E88" s="46"/>
      <c r="F88" s="47"/>
      <c r="G88" s="47"/>
      <c r="H88"/>
    </row>
    <row r="89" spans="1:8">
      <c r="B89" s="53" t="s">
        <v>107</v>
      </c>
      <c r="C89" s="53"/>
      <c r="D89" s="53"/>
      <c r="E89" s="53"/>
      <c r="F89" s="49" t="s">
        <v>108</v>
      </c>
      <c r="G89" s="49"/>
      <c r="H89" s="30"/>
    </row>
    <row r="90" spans="1:8">
      <c r="B90" s="40"/>
      <c r="C90" s="40"/>
      <c r="D90" s="40"/>
      <c r="E90" s="40"/>
      <c r="F90" s="41"/>
      <c r="G90" s="41"/>
      <c r="H90" s="30"/>
    </row>
    <row r="91" spans="1:8">
      <c r="B91" s="50" t="s">
        <v>1</v>
      </c>
      <c r="C91" s="50"/>
      <c r="D91" s="50"/>
      <c r="E91" s="50"/>
      <c r="F91" s="45"/>
      <c r="G91" s="45"/>
      <c r="H91"/>
    </row>
    <row r="92" spans="1:8">
      <c r="B92" s="49" t="s">
        <v>109</v>
      </c>
      <c r="C92" s="49"/>
      <c r="D92" s="49"/>
      <c r="E92" s="49"/>
      <c r="F92" s="49"/>
      <c r="G92" s="49"/>
      <c r="H92"/>
    </row>
    <row r="93" spans="1:8" hidden="1">
      <c r="B93" s="47"/>
      <c r="C93" s="47"/>
      <c r="D93" s="47"/>
      <c r="E93" s="47"/>
      <c r="F93" s="47"/>
      <c r="G93" s="47"/>
      <c r="H93"/>
    </row>
    <row r="94" spans="1:8">
      <c r="B94" s="50" t="s">
        <v>2</v>
      </c>
      <c r="C94" s="50"/>
      <c r="D94" s="50"/>
      <c r="E94" s="50"/>
      <c r="F94" s="45"/>
      <c r="G94" s="45"/>
      <c r="H94"/>
    </row>
    <row r="95" spans="1:8">
      <c r="B95" s="49" t="s">
        <v>111</v>
      </c>
      <c r="C95" s="49"/>
      <c r="D95" s="49"/>
      <c r="E95" s="49"/>
      <c r="F95" s="49"/>
      <c r="G95" s="49"/>
      <c r="H95"/>
    </row>
    <row r="96" spans="1:8" ht="9.6" customHeight="1">
      <c r="B96"/>
      <c r="C96"/>
      <c r="D96"/>
      <c r="E96"/>
      <c r="F96" s="51"/>
      <c r="G96" s="51"/>
      <c r="H96"/>
    </row>
    <row r="97" spans="2:8">
      <c r="B97" s="49" t="s">
        <v>110</v>
      </c>
      <c r="C97" s="49"/>
      <c r="D97" s="49"/>
      <c r="E97" s="49"/>
      <c r="F97" s="49"/>
      <c r="G97" s="49"/>
      <c r="H97"/>
    </row>
    <row r="98" spans="2:8">
      <c r="B98"/>
      <c r="C98"/>
      <c r="D98"/>
      <c r="E98"/>
      <c r="F98" s="47"/>
      <c r="G98" s="47"/>
      <c r="H98"/>
    </row>
    <row r="99" spans="2:8">
      <c r="B99"/>
      <c r="C99"/>
      <c r="D99"/>
      <c r="E99"/>
      <c r="F99" s="52"/>
      <c r="G99" s="52"/>
      <c r="H99"/>
    </row>
  </sheetData>
  <mergeCells count="25">
    <mergeCell ref="A12:H12"/>
    <mergeCell ref="A2:H2"/>
    <mergeCell ref="A3:H3"/>
    <mergeCell ref="A4:H4"/>
    <mergeCell ref="A10:H10"/>
    <mergeCell ref="A11:H11"/>
    <mergeCell ref="A13:H13"/>
    <mergeCell ref="A15:A16"/>
    <mergeCell ref="B15:B16"/>
    <mergeCell ref="C15:C16"/>
    <mergeCell ref="D15:D16"/>
    <mergeCell ref="E15:F15"/>
    <mergeCell ref="G15:H15"/>
    <mergeCell ref="F99:G99"/>
    <mergeCell ref="B85:E85"/>
    <mergeCell ref="B87:E87"/>
    <mergeCell ref="F87:G87"/>
    <mergeCell ref="B89:E89"/>
    <mergeCell ref="F89:G89"/>
    <mergeCell ref="B91:E91"/>
    <mergeCell ref="B92:G92"/>
    <mergeCell ref="B94:E94"/>
    <mergeCell ref="B95:G95"/>
    <mergeCell ref="F96:G96"/>
    <mergeCell ref="B97:G97"/>
  </mergeCells>
  <printOptions horizontalCentered="1"/>
  <pageMargins left="0" right="0" top="0.59055118110236227" bottom="0.74803149606299213" header="0.70866141732283472" footer="0.7086614173228347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9"/>
  <sheetViews>
    <sheetView tabSelected="1" topLeftCell="A30" workbookViewId="0">
      <selection activeCell="G91" sqref="G91"/>
    </sheetView>
  </sheetViews>
  <sheetFormatPr defaultColWidth="9" defaultRowHeight="13.8"/>
  <cols>
    <col min="1" max="1" width="4.59765625" style="1" customWidth="1"/>
    <col min="2" max="2" width="53.8984375" style="2" customWidth="1"/>
    <col min="3" max="3" width="13.09765625" style="2" customWidth="1"/>
    <col min="4" max="4" width="13.5" style="2" customWidth="1"/>
    <col min="5" max="5" width="12.5" style="2" customWidth="1"/>
    <col min="6" max="6" width="13.19921875" style="2" customWidth="1"/>
    <col min="7" max="7" width="12.296875" style="2" customWidth="1"/>
    <col min="8" max="8" width="16.8984375" style="2" customWidth="1"/>
    <col min="9" max="9" width="14" style="2" customWidth="1"/>
    <col min="10" max="16384" width="9" style="2"/>
  </cols>
  <sheetData>
    <row r="2" spans="1:8">
      <c r="A2" s="52" t="s">
        <v>71</v>
      </c>
      <c r="B2" s="52"/>
      <c r="C2" s="52"/>
      <c r="D2" s="52"/>
      <c r="E2" s="52"/>
      <c r="F2" s="52"/>
      <c r="G2" s="52"/>
      <c r="H2" s="52"/>
    </row>
    <row r="3" spans="1:8">
      <c r="A3" s="52" t="s">
        <v>69</v>
      </c>
      <c r="B3" s="52"/>
      <c r="C3" s="52"/>
      <c r="D3" s="52"/>
      <c r="E3" s="52"/>
      <c r="F3" s="52"/>
      <c r="G3" s="52"/>
      <c r="H3" s="52"/>
    </row>
    <row r="4" spans="1:8">
      <c r="A4" s="52" t="s">
        <v>70</v>
      </c>
      <c r="B4" s="52"/>
      <c r="C4" s="52"/>
      <c r="D4" s="52"/>
      <c r="E4" s="52"/>
      <c r="F4" s="52"/>
      <c r="G4" s="52"/>
      <c r="H4" s="52"/>
    </row>
    <row r="5" spans="1:8" hidden="1"/>
    <row r="6" spans="1:8" hidden="1"/>
    <row r="7" spans="1:8" hidden="1"/>
    <row r="8" spans="1:8" hidden="1"/>
    <row r="9" spans="1:8" ht="7.5" customHeight="1"/>
    <row r="10" spans="1:8">
      <c r="A10" s="50" t="s">
        <v>72</v>
      </c>
      <c r="B10" s="50"/>
      <c r="C10" s="50"/>
      <c r="D10" s="50"/>
      <c r="E10" s="50"/>
      <c r="F10" s="50"/>
      <c r="G10" s="50"/>
      <c r="H10" s="50"/>
    </row>
    <row r="11" spans="1:8">
      <c r="A11" s="50" t="s">
        <v>73</v>
      </c>
      <c r="B11" s="50"/>
      <c r="C11" s="50"/>
      <c r="D11" s="50"/>
      <c r="E11" s="50"/>
      <c r="F11" s="50"/>
      <c r="G11" s="50"/>
      <c r="H11" s="50"/>
    </row>
    <row r="12" spans="1:8">
      <c r="A12" s="52" t="s">
        <v>113</v>
      </c>
      <c r="B12" s="52"/>
      <c r="C12" s="52"/>
      <c r="D12" s="52"/>
      <c r="E12" s="52"/>
      <c r="F12" s="52"/>
      <c r="G12" s="52"/>
      <c r="H12" s="52"/>
    </row>
    <row r="13" spans="1:8">
      <c r="A13" s="52" t="s">
        <v>74</v>
      </c>
      <c r="B13" s="52"/>
      <c r="C13" s="52"/>
      <c r="D13" s="52"/>
      <c r="E13" s="52"/>
      <c r="F13" s="52"/>
      <c r="G13" s="52"/>
      <c r="H13" s="52"/>
    </row>
    <row r="14" spans="1:8" hidden="1">
      <c r="A14" s="17"/>
      <c r="B14" s="3"/>
      <c r="C14" s="3"/>
      <c r="D14" s="3"/>
      <c r="E14" s="3"/>
      <c r="F14" s="3"/>
    </row>
    <row r="15" spans="1:8" ht="18" customHeight="1">
      <c r="A15" s="54" t="s">
        <v>57</v>
      </c>
      <c r="B15" s="54" t="s">
        <v>7</v>
      </c>
      <c r="C15" s="55" t="s">
        <v>53</v>
      </c>
      <c r="D15" s="55" t="s">
        <v>54</v>
      </c>
      <c r="E15" s="57" t="s">
        <v>55</v>
      </c>
      <c r="F15" s="57"/>
      <c r="G15" s="57" t="s">
        <v>56</v>
      </c>
      <c r="H15" s="57"/>
    </row>
    <row r="16" spans="1:8">
      <c r="A16" s="54"/>
      <c r="B16" s="54"/>
      <c r="C16" s="56"/>
      <c r="D16" s="56"/>
      <c r="E16" s="4" t="s">
        <v>8</v>
      </c>
      <c r="F16" s="4" t="s">
        <v>0</v>
      </c>
      <c r="G16" s="4" t="s">
        <v>8</v>
      </c>
      <c r="H16" s="4" t="s">
        <v>0</v>
      </c>
    </row>
    <row r="17" spans="1:8">
      <c r="A17" s="4">
        <v>0</v>
      </c>
      <c r="B17" s="4">
        <v>1</v>
      </c>
      <c r="C17" s="5">
        <v>2</v>
      </c>
      <c r="D17" s="5">
        <v>3</v>
      </c>
      <c r="E17" s="4">
        <v>4</v>
      </c>
      <c r="F17" s="4">
        <v>5</v>
      </c>
      <c r="G17" s="4">
        <v>6</v>
      </c>
      <c r="H17" s="4">
        <v>7</v>
      </c>
    </row>
    <row r="18" spans="1:8" hidden="1">
      <c r="A18" s="4"/>
      <c r="B18" s="6" t="s">
        <v>4</v>
      </c>
      <c r="C18" s="18" t="s">
        <v>75</v>
      </c>
      <c r="D18" s="7"/>
      <c r="E18" s="8"/>
      <c r="F18" s="7"/>
      <c r="G18" s="8"/>
      <c r="H18" s="7"/>
    </row>
    <row r="19" spans="1:8" hidden="1">
      <c r="A19" s="4"/>
      <c r="B19" s="6" t="s">
        <v>76</v>
      </c>
      <c r="C19" s="18" t="s">
        <v>77</v>
      </c>
      <c r="D19" s="7"/>
      <c r="E19" s="8"/>
      <c r="F19" s="7"/>
      <c r="G19" s="8"/>
      <c r="H19" s="7"/>
    </row>
    <row r="20" spans="1:8">
      <c r="A20" s="9" t="s">
        <v>30</v>
      </c>
      <c r="B20" s="10" t="s">
        <v>58</v>
      </c>
      <c r="C20" s="9"/>
      <c r="D20" s="11"/>
      <c r="E20" s="12"/>
      <c r="F20" s="11">
        <v>0</v>
      </c>
      <c r="G20" s="12"/>
      <c r="H20" s="11">
        <v>0</v>
      </c>
    </row>
    <row r="21" spans="1:8" hidden="1">
      <c r="A21" s="4"/>
      <c r="B21" s="6" t="s">
        <v>78</v>
      </c>
      <c r="C21" s="19" t="s">
        <v>77</v>
      </c>
      <c r="D21" s="20">
        <v>55000</v>
      </c>
      <c r="E21" s="8"/>
      <c r="F21" s="7"/>
      <c r="G21" s="8"/>
      <c r="H21" s="7"/>
    </row>
    <row r="22" spans="1:8" hidden="1">
      <c r="A22" s="4"/>
      <c r="B22" s="21" t="s">
        <v>9</v>
      </c>
      <c r="C22" s="19" t="s">
        <v>79</v>
      </c>
      <c r="D22" s="20">
        <v>50000</v>
      </c>
      <c r="E22" s="8"/>
      <c r="F22" s="7"/>
      <c r="G22" s="8"/>
      <c r="H22" s="7"/>
    </row>
    <row r="23" spans="1:8" hidden="1">
      <c r="A23" s="4"/>
      <c r="B23" s="21" t="s">
        <v>80</v>
      </c>
      <c r="C23" s="19" t="s">
        <v>79</v>
      </c>
      <c r="D23" s="20">
        <v>20000</v>
      </c>
      <c r="E23" s="8"/>
      <c r="F23" s="7"/>
      <c r="G23" s="8"/>
      <c r="H23" s="7"/>
    </row>
    <row r="24" spans="1:8" hidden="1">
      <c r="A24" s="4"/>
      <c r="B24" s="6" t="s">
        <v>3</v>
      </c>
      <c r="C24" s="19" t="s">
        <v>79</v>
      </c>
      <c r="D24" s="20">
        <v>25000</v>
      </c>
      <c r="E24" s="8"/>
      <c r="F24" s="7"/>
      <c r="G24" s="8"/>
      <c r="H24" s="7"/>
    </row>
    <row r="25" spans="1:8" hidden="1">
      <c r="A25" s="4"/>
      <c r="B25" s="6" t="s">
        <v>81</v>
      </c>
      <c r="C25" s="22" t="s">
        <v>82</v>
      </c>
      <c r="D25" s="23">
        <v>18000</v>
      </c>
      <c r="E25" s="7"/>
      <c r="F25" s="7"/>
      <c r="G25" s="7"/>
      <c r="H25" s="7"/>
    </row>
    <row r="26" spans="1:8" hidden="1">
      <c r="A26" s="4"/>
      <c r="B26" s="13" t="s">
        <v>83</v>
      </c>
      <c r="C26" s="22" t="s">
        <v>82</v>
      </c>
      <c r="D26" s="23">
        <v>5200</v>
      </c>
      <c r="E26" s="8"/>
      <c r="F26" s="7"/>
      <c r="G26" s="8"/>
      <c r="H26" s="7"/>
    </row>
    <row r="27" spans="1:8" hidden="1">
      <c r="A27" s="4"/>
      <c r="B27" s="13" t="s">
        <v>84</v>
      </c>
      <c r="C27" s="18" t="s">
        <v>82</v>
      </c>
      <c r="D27" s="7">
        <v>5000</v>
      </c>
      <c r="E27" s="8"/>
      <c r="F27" s="7"/>
      <c r="G27" s="8"/>
      <c r="H27" s="7"/>
    </row>
    <row r="28" spans="1:8" hidden="1">
      <c r="A28" s="18"/>
      <c r="B28" s="6" t="s">
        <v>85</v>
      </c>
      <c r="C28" s="18" t="s">
        <v>82</v>
      </c>
      <c r="D28" s="7">
        <v>10000</v>
      </c>
      <c r="E28" s="8"/>
      <c r="F28" s="7"/>
      <c r="G28" s="8"/>
      <c r="H28" s="7"/>
    </row>
    <row r="29" spans="1:8" hidden="1">
      <c r="A29" s="18"/>
      <c r="B29" s="6" t="s">
        <v>10</v>
      </c>
      <c r="C29" s="18" t="s">
        <v>86</v>
      </c>
      <c r="D29" s="7">
        <v>4000</v>
      </c>
      <c r="E29" s="8"/>
      <c r="F29" s="7"/>
      <c r="G29" s="8"/>
      <c r="H29" s="7"/>
    </row>
    <row r="30" spans="1:8">
      <c r="A30" s="9" t="s">
        <v>31</v>
      </c>
      <c r="B30" s="10" t="s">
        <v>59</v>
      </c>
      <c r="C30" s="9"/>
      <c r="D30" s="11"/>
      <c r="E30" s="12"/>
      <c r="F30" s="11">
        <v>0</v>
      </c>
      <c r="G30" s="12"/>
      <c r="H30" s="11">
        <v>0</v>
      </c>
    </row>
    <row r="31" spans="1:8" hidden="1">
      <c r="A31" s="4"/>
      <c r="B31" s="6" t="s">
        <v>87</v>
      </c>
      <c r="C31" s="22" t="s">
        <v>86</v>
      </c>
      <c r="D31" s="23">
        <v>50000</v>
      </c>
      <c r="E31" s="8"/>
      <c r="F31" s="7"/>
      <c r="G31" s="8"/>
      <c r="H31" s="7"/>
    </row>
    <row r="32" spans="1:8" hidden="1">
      <c r="A32" s="4"/>
      <c r="B32" s="6" t="s">
        <v>88</v>
      </c>
      <c r="C32" s="18" t="s">
        <v>89</v>
      </c>
      <c r="D32" s="7">
        <v>50000</v>
      </c>
      <c r="E32" s="8"/>
      <c r="F32" s="7"/>
      <c r="G32" s="8"/>
      <c r="H32" s="7"/>
    </row>
    <row r="33" spans="1:8" hidden="1">
      <c r="A33" s="4"/>
      <c r="B33" s="6" t="s">
        <v>90</v>
      </c>
      <c r="C33" s="18" t="s">
        <v>86</v>
      </c>
      <c r="D33" s="7">
        <v>10000</v>
      </c>
      <c r="E33" s="8"/>
      <c r="F33" s="7"/>
      <c r="G33" s="8"/>
      <c r="H33" s="7"/>
    </row>
    <row r="34" spans="1:8">
      <c r="A34" s="9" t="s">
        <v>32</v>
      </c>
      <c r="B34" s="10" t="s">
        <v>60</v>
      </c>
      <c r="C34" s="9"/>
      <c r="D34" s="11"/>
      <c r="E34" s="12"/>
      <c r="F34" s="11">
        <v>0</v>
      </c>
      <c r="G34" s="12"/>
      <c r="H34" s="11">
        <v>0</v>
      </c>
    </row>
    <row r="35" spans="1:8" hidden="1">
      <c r="A35" s="4"/>
      <c r="B35" s="6" t="s">
        <v>11</v>
      </c>
      <c r="C35" s="18" t="s">
        <v>82</v>
      </c>
      <c r="D35" s="7">
        <v>20000</v>
      </c>
      <c r="E35" s="8"/>
      <c r="F35" s="7"/>
      <c r="G35" s="8"/>
      <c r="H35" s="7"/>
    </row>
    <row r="36" spans="1:8" hidden="1">
      <c r="A36" s="4"/>
      <c r="B36" s="6" t="s">
        <v>91</v>
      </c>
      <c r="C36" s="22" t="s">
        <v>82</v>
      </c>
      <c r="D36" s="23">
        <v>5000</v>
      </c>
      <c r="E36" s="8"/>
      <c r="F36" s="7"/>
      <c r="G36" s="8"/>
      <c r="H36" s="7"/>
    </row>
    <row r="37" spans="1:8" hidden="1">
      <c r="A37" s="4"/>
      <c r="B37" s="6" t="s">
        <v>92</v>
      </c>
      <c r="C37" s="18" t="s">
        <v>82</v>
      </c>
      <c r="D37" s="7">
        <v>20000</v>
      </c>
      <c r="E37" s="8"/>
      <c r="F37" s="7"/>
      <c r="G37" s="8"/>
      <c r="H37" s="7"/>
    </row>
    <row r="38" spans="1:8" hidden="1">
      <c r="A38" s="4"/>
      <c r="B38" s="6" t="s">
        <v>12</v>
      </c>
      <c r="C38" s="22" t="s">
        <v>82</v>
      </c>
      <c r="D38" s="23">
        <v>10000</v>
      </c>
      <c r="E38" s="8"/>
      <c r="F38" s="7"/>
      <c r="G38" s="8"/>
      <c r="H38" s="7"/>
    </row>
    <row r="39" spans="1:8" hidden="1">
      <c r="A39" s="4"/>
      <c r="B39" s="6" t="s">
        <v>93</v>
      </c>
      <c r="C39" s="18" t="s">
        <v>82</v>
      </c>
      <c r="D39" s="7">
        <v>10000</v>
      </c>
      <c r="E39" s="8"/>
      <c r="F39" s="7"/>
      <c r="G39" s="8"/>
      <c r="H39" s="7"/>
    </row>
    <row r="40" spans="1:8" hidden="1">
      <c r="A40" s="4"/>
      <c r="B40" s="6" t="s">
        <v>94</v>
      </c>
      <c r="C40" s="18" t="s">
        <v>82</v>
      </c>
      <c r="D40" s="7">
        <v>10000</v>
      </c>
      <c r="E40" s="8"/>
      <c r="F40" s="7"/>
      <c r="G40" s="8"/>
      <c r="H40" s="7"/>
    </row>
    <row r="41" spans="1:8" hidden="1">
      <c r="A41" s="4"/>
      <c r="B41" s="6" t="s">
        <v>95</v>
      </c>
      <c r="C41" s="18" t="s">
        <v>82</v>
      </c>
      <c r="D41" s="7">
        <v>10000</v>
      </c>
      <c r="E41" s="8"/>
      <c r="F41" s="7"/>
      <c r="G41" s="8"/>
      <c r="H41" s="7"/>
    </row>
    <row r="42" spans="1:8" hidden="1">
      <c r="A42" s="4"/>
      <c r="B42" s="6" t="s">
        <v>96</v>
      </c>
      <c r="C42" s="18" t="s">
        <v>86</v>
      </c>
      <c r="D42" s="7">
        <v>30000</v>
      </c>
      <c r="E42" s="8"/>
      <c r="F42" s="7"/>
      <c r="G42" s="8"/>
      <c r="H42" s="7"/>
    </row>
    <row r="43" spans="1:8" hidden="1">
      <c r="A43" s="4"/>
      <c r="B43" s="6" t="s">
        <v>97</v>
      </c>
      <c r="C43" s="18" t="s">
        <v>82</v>
      </c>
      <c r="D43" s="7">
        <v>5000</v>
      </c>
      <c r="E43" s="8"/>
      <c r="F43" s="7"/>
      <c r="G43" s="8"/>
      <c r="H43" s="7"/>
    </row>
    <row r="44" spans="1:8" hidden="1">
      <c r="A44" s="4"/>
      <c r="B44" s="6" t="s">
        <v>98</v>
      </c>
      <c r="C44" s="18" t="s">
        <v>82</v>
      </c>
      <c r="D44" s="7">
        <v>5000</v>
      </c>
      <c r="E44" s="8"/>
      <c r="F44" s="7"/>
      <c r="G44" s="8"/>
      <c r="H44" s="7"/>
    </row>
    <row r="45" spans="1:8" hidden="1">
      <c r="A45" s="4"/>
      <c r="B45" s="6" t="s">
        <v>99</v>
      </c>
      <c r="C45" s="18" t="s">
        <v>82</v>
      </c>
      <c r="D45" s="7">
        <v>5000</v>
      </c>
      <c r="E45" s="8"/>
      <c r="F45" s="7"/>
      <c r="G45" s="8"/>
      <c r="H45" s="7"/>
    </row>
    <row r="46" spans="1:8" hidden="1">
      <c r="A46" s="18"/>
      <c r="B46" s="6" t="s">
        <v>100</v>
      </c>
      <c r="C46" s="18" t="s">
        <v>82</v>
      </c>
      <c r="D46" s="7">
        <v>20000</v>
      </c>
      <c r="E46" s="8"/>
      <c r="F46" s="7"/>
      <c r="G46" s="8"/>
      <c r="H46" s="7"/>
    </row>
    <row r="47" spans="1:8">
      <c r="A47" s="9" t="s">
        <v>33</v>
      </c>
      <c r="B47" s="10" t="s">
        <v>61</v>
      </c>
      <c r="C47" s="9"/>
      <c r="D47" s="11"/>
      <c r="E47" s="12"/>
      <c r="F47" s="11">
        <v>0</v>
      </c>
      <c r="G47" s="12"/>
      <c r="H47" s="11">
        <v>0</v>
      </c>
    </row>
    <row r="48" spans="1:8">
      <c r="A48" s="9" t="s">
        <v>38</v>
      </c>
      <c r="B48" s="10" t="s">
        <v>34</v>
      </c>
      <c r="C48" s="9"/>
      <c r="D48" s="11"/>
      <c r="E48" s="12"/>
      <c r="F48" s="11">
        <v>0</v>
      </c>
      <c r="G48" s="12"/>
      <c r="H48" s="11">
        <v>0</v>
      </c>
    </row>
    <row r="49" spans="1:8" hidden="1">
      <c r="A49" s="4"/>
      <c r="B49" s="6" t="s">
        <v>13</v>
      </c>
      <c r="C49" s="22" t="s">
        <v>101</v>
      </c>
      <c r="D49" s="23"/>
      <c r="E49" s="21"/>
      <c r="F49" s="24"/>
      <c r="G49" s="21"/>
      <c r="H49" s="24"/>
    </row>
    <row r="50" spans="1:8" hidden="1">
      <c r="A50" s="4"/>
      <c r="B50" s="6" t="s">
        <v>14</v>
      </c>
      <c r="C50" s="18" t="s">
        <v>101</v>
      </c>
      <c r="D50" s="8"/>
      <c r="E50" s="8"/>
      <c r="F50" s="7"/>
      <c r="G50" s="25"/>
      <c r="H50" s="26"/>
    </row>
    <row r="51" spans="1:8" hidden="1">
      <c r="A51" s="4"/>
      <c r="B51" s="6" t="s">
        <v>102</v>
      </c>
      <c r="C51" s="18" t="s">
        <v>75</v>
      </c>
      <c r="D51" s="7"/>
      <c r="E51" s="22"/>
      <c r="F51" s="27"/>
      <c r="G51" s="28"/>
      <c r="H51" s="7"/>
    </row>
    <row r="52" spans="1:8">
      <c r="A52" s="4"/>
      <c r="B52" s="6" t="s">
        <v>5</v>
      </c>
      <c r="C52" s="18" t="s">
        <v>75</v>
      </c>
      <c r="D52" s="7">
        <v>55000</v>
      </c>
      <c r="E52" s="28">
        <v>212</v>
      </c>
      <c r="F52" s="7">
        <v>11660000</v>
      </c>
      <c r="G52" s="28">
        <v>424</v>
      </c>
      <c r="H52" s="7">
        <f>D52*G52</f>
        <v>23320000</v>
      </c>
    </row>
    <row r="53" spans="1:8">
      <c r="A53" s="9" t="s">
        <v>39</v>
      </c>
      <c r="B53" s="10" t="s">
        <v>0</v>
      </c>
      <c r="C53" s="14"/>
      <c r="D53" s="11"/>
      <c r="E53" s="36"/>
      <c r="F53" s="37">
        <v>11660000</v>
      </c>
      <c r="G53" s="38"/>
      <c r="H53" s="37">
        <f>$H$52</f>
        <v>23320000</v>
      </c>
    </row>
    <row r="54" spans="1:8" hidden="1">
      <c r="A54" s="4"/>
      <c r="B54" s="13" t="s">
        <v>35</v>
      </c>
      <c r="C54" s="4"/>
      <c r="D54" s="7"/>
      <c r="E54" s="8"/>
      <c r="F54" s="7"/>
      <c r="G54" s="8"/>
      <c r="H54" s="7"/>
    </row>
    <row r="55" spans="1:8" hidden="1">
      <c r="A55" s="4"/>
      <c r="B55" s="6" t="s">
        <v>36</v>
      </c>
      <c r="C55" s="4"/>
      <c r="D55" s="7"/>
      <c r="E55" s="8"/>
      <c r="F55" s="7"/>
      <c r="G55" s="8"/>
      <c r="H55" s="7"/>
    </row>
    <row r="56" spans="1:8" hidden="1">
      <c r="A56" s="4"/>
      <c r="B56" s="6" t="s">
        <v>37</v>
      </c>
      <c r="C56" s="4"/>
      <c r="D56" s="7"/>
      <c r="E56" s="8"/>
      <c r="F56" s="7"/>
      <c r="G56" s="8"/>
      <c r="H56" s="7"/>
    </row>
    <row r="57" spans="1:8">
      <c r="A57" s="9" t="s">
        <v>40</v>
      </c>
      <c r="B57" s="10" t="s">
        <v>64</v>
      </c>
      <c r="C57" s="9"/>
      <c r="D57" s="11"/>
      <c r="E57" s="15"/>
      <c r="F57" s="11">
        <v>0</v>
      </c>
      <c r="G57" s="15"/>
      <c r="H57" s="11">
        <v>0</v>
      </c>
    </row>
    <row r="58" spans="1:8">
      <c r="A58" s="9" t="s">
        <v>41</v>
      </c>
      <c r="B58" s="10" t="s">
        <v>63</v>
      </c>
      <c r="C58" s="9"/>
      <c r="D58" s="11"/>
      <c r="E58" s="12"/>
      <c r="F58" s="11">
        <v>0</v>
      </c>
      <c r="G58" s="12"/>
      <c r="H58" s="11">
        <v>0</v>
      </c>
    </row>
    <row r="59" spans="1:8">
      <c r="A59" s="9" t="s">
        <v>42</v>
      </c>
      <c r="B59" s="10" t="s">
        <v>43</v>
      </c>
      <c r="C59" s="9"/>
      <c r="D59" s="11"/>
      <c r="E59" s="12"/>
      <c r="F59" s="11">
        <f>SUM(F20+F48+F53+F57+F58)</f>
        <v>11660000</v>
      </c>
      <c r="G59" s="12"/>
      <c r="H59" s="11">
        <f>SUM(H20+H48+H53+H57+H58)</f>
        <v>23320000</v>
      </c>
    </row>
    <row r="60" spans="1:8" hidden="1">
      <c r="A60" s="4"/>
      <c r="B60" s="13" t="s">
        <v>15</v>
      </c>
      <c r="C60" s="4"/>
      <c r="D60" s="7"/>
      <c r="E60" s="8"/>
      <c r="F60" s="8"/>
      <c r="G60" s="8"/>
      <c r="H60" s="8"/>
    </row>
    <row r="61" spans="1:8" hidden="1">
      <c r="A61" s="4"/>
      <c r="B61" s="6" t="s">
        <v>16</v>
      </c>
      <c r="C61" s="4"/>
      <c r="D61" s="7"/>
      <c r="E61" s="8"/>
      <c r="F61" s="8"/>
      <c r="G61" s="8"/>
      <c r="H61" s="8"/>
    </row>
    <row r="62" spans="1:8" hidden="1">
      <c r="A62" s="4"/>
      <c r="B62" s="6" t="s">
        <v>67</v>
      </c>
      <c r="C62" s="4"/>
      <c r="D62" s="7"/>
      <c r="E62" s="8"/>
      <c r="F62" s="8"/>
      <c r="G62" s="8"/>
      <c r="H62" s="8"/>
    </row>
    <row r="63" spans="1:8" hidden="1">
      <c r="A63" s="4"/>
      <c r="B63" s="6" t="s">
        <v>68</v>
      </c>
      <c r="C63" s="4"/>
      <c r="D63" s="7"/>
      <c r="E63" s="8"/>
      <c r="F63" s="7"/>
      <c r="G63" s="8"/>
      <c r="H63" s="7"/>
    </row>
    <row r="64" spans="1:8" hidden="1">
      <c r="A64" s="4"/>
      <c r="B64" s="6" t="s">
        <v>17</v>
      </c>
      <c r="C64" s="4"/>
      <c r="D64" s="7"/>
      <c r="E64" s="8"/>
      <c r="F64" s="8"/>
      <c r="G64" s="8"/>
      <c r="H64" s="8"/>
    </row>
    <row r="65" spans="1:8" hidden="1">
      <c r="A65" s="4"/>
      <c r="B65" s="6" t="s">
        <v>18</v>
      </c>
      <c r="C65" s="4"/>
      <c r="D65" s="7"/>
      <c r="E65" s="8"/>
      <c r="F65" s="8"/>
      <c r="G65" s="8"/>
      <c r="H65" s="8"/>
    </row>
    <row r="66" spans="1:8" hidden="1">
      <c r="A66" s="4"/>
      <c r="B66" s="6" t="s">
        <v>19</v>
      </c>
      <c r="C66" s="4"/>
      <c r="D66" s="7"/>
      <c r="E66" s="8"/>
      <c r="F66" s="8"/>
      <c r="G66" s="8"/>
      <c r="H66" s="8"/>
    </row>
    <row r="67" spans="1:8" hidden="1">
      <c r="A67" s="4"/>
      <c r="B67" s="6" t="s">
        <v>20</v>
      </c>
      <c r="C67" s="4"/>
      <c r="D67" s="7"/>
      <c r="E67" s="8"/>
      <c r="F67" s="8"/>
      <c r="G67" s="8"/>
      <c r="H67" s="8"/>
    </row>
    <row r="68" spans="1:8" hidden="1">
      <c r="A68" s="4"/>
      <c r="B68" s="6" t="s">
        <v>21</v>
      </c>
      <c r="C68" s="4"/>
      <c r="D68" s="7"/>
      <c r="E68" s="8"/>
      <c r="F68" s="8"/>
      <c r="G68" s="8"/>
      <c r="H68" s="8"/>
    </row>
    <row r="69" spans="1:8" hidden="1">
      <c r="A69" s="4"/>
      <c r="B69" s="13" t="s">
        <v>22</v>
      </c>
      <c r="C69" s="4"/>
      <c r="D69" s="7"/>
      <c r="E69" s="8"/>
      <c r="F69" s="8"/>
      <c r="G69" s="8"/>
      <c r="H69" s="8"/>
    </row>
    <row r="70" spans="1:8" hidden="1">
      <c r="A70" s="4"/>
      <c r="B70" s="6" t="s">
        <v>23</v>
      </c>
      <c r="C70" s="4"/>
      <c r="D70" s="7"/>
      <c r="E70" s="8"/>
      <c r="F70" s="8"/>
      <c r="G70" s="8"/>
      <c r="H70" s="8"/>
    </row>
    <row r="71" spans="1:8" hidden="1">
      <c r="A71" s="4"/>
      <c r="B71" s="6" t="s">
        <v>24</v>
      </c>
      <c r="C71" s="4"/>
      <c r="D71" s="7"/>
      <c r="E71" s="8"/>
      <c r="F71" s="8"/>
      <c r="G71" s="8"/>
      <c r="H71" s="8"/>
    </row>
    <row r="72" spans="1:8" hidden="1">
      <c r="A72" s="4"/>
      <c r="B72" s="6" t="s">
        <v>25</v>
      </c>
      <c r="C72" s="4"/>
      <c r="D72" s="7"/>
      <c r="E72" s="8"/>
      <c r="F72" s="8"/>
      <c r="G72" s="8"/>
      <c r="H72" s="8"/>
    </row>
    <row r="73" spans="1:8" hidden="1">
      <c r="A73" s="4"/>
      <c r="B73" s="6" t="s">
        <v>26</v>
      </c>
      <c r="C73" s="4"/>
      <c r="D73" s="7"/>
      <c r="E73" s="8"/>
      <c r="F73" s="7"/>
      <c r="G73" s="8"/>
      <c r="H73" s="7"/>
    </row>
    <row r="74" spans="1:8" hidden="1">
      <c r="A74" s="4"/>
      <c r="B74" s="13" t="s">
        <v>27</v>
      </c>
      <c r="C74" s="4"/>
      <c r="D74" s="7"/>
      <c r="E74" s="8"/>
      <c r="F74" s="8"/>
      <c r="G74" s="8"/>
      <c r="H74" s="8"/>
    </row>
    <row r="75" spans="1:8" hidden="1">
      <c r="A75" s="4"/>
      <c r="B75" s="6" t="s">
        <v>28</v>
      </c>
      <c r="C75" s="4"/>
      <c r="D75" s="7"/>
      <c r="E75" s="8"/>
      <c r="F75" s="7"/>
      <c r="G75" s="8"/>
      <c r="H75" s="7"/>
    </row>
    <row r="76" spans="1:8" hidden="1">
      <c r="A76" s="4"/>
      <c r="B76" s="6" t="s">
        <v>62</v>
      </c>
      <c r="C76" s="4"/>
      <c r="D76" s="7"/>
      <c r="E76" s="8"/>
      <c r="F76" s="7"/>
      <c r="G76" s="8"/>
      <c r="H76" s="7"/>
    </row>
    <row r="77" spans="1:8" ht="14.25" customHeight="1">
      <c r="A77" s="9" t="s">
        <v>44</v>
      </c>
      <c r="B77" s="16" t="s">
        <v>65</v>
      </c>
      <c r="C77" s="9"/>
      <c r="D77" s="11"/>
      <c r="E77" s="12"/>
      <c r="F77" s="11">
        <f>SUM(F60:F75)</f>
        <v>0</v>
      </c>
      <c r="G77" s="12"/>
      <c r="H77" s="11">
        <f>SUM(H60:H75)</f>
        <v>0</v>
      </c>
    </row>
    <row r="78" spans="1:8">
      <c r="A78" s="4"/>
      <c r="B78" s="6" t="s">
        <v>103</v>
      </c>
      <c r="C78" s="18" t="s">
        <v>104</v>
      </c>
      <c r="D78" s="7">
        <v>600000</v>
      </c>
      <c r="E78" s="8">
        <v>1</v>
      </c>
      <c r="F78" s="7">
        <v>600000</v>
      </c>
      <c r="G78" s="28">
        <v>2</v>
      </c>
      <c r="H78" s="7">
        <v>600000</v>
      </c>
    </row>
    <row r="79" spans="1:8">
      <c r="A79" s="9" t="s">
        <v>45</v>
      </c>
      <c r="B79" s="10" t="s">
        <v>66</v>
      </c>
      <c r="C79" s="9"/>
      <c r="D79" s="11"/>
      <c r="E79" s="12"/>
      <c r="F79" s="11">
        <f>SUM(F78:F78)</f>
        <v>600000</v>
      </c>
      <c r="G79" s="12"/>
      <c r="H79" s="11">
        <f>SUM(H78:H78)</f>
        <v>600000</v>
      </c>
    </row>
    <row r="80" spans="1:8">
      <c r="A80" s="9" t="s">
        <v>46</v>
      </c>
      <c r="B80" s="10" t="s">
        <v>50</v>
      </c>
      <c r="C80" s="9"/>
      <c r="D80" s="11"/>
      <c r="E80" s="12"/>
      <c r="F80" s="11">
        <f>SUM(F79:F79)</f>
        <v>600000</v>
      </c>
      <c r="G80" s="12"/>
      <c r="H80" s="11">
        <f>SUM(H79:H79)</f>
        <v>600000</v>
      </c>
    </row>
    <row r="81" spans="1:8">
      <c r="A81" s="9" t="s">
        <v>47</v>
      </c>
      <c r="B81" s="10" t="s">
        <v>51</v>
      </c>
      <c r="C81" s="9"/>
      <c r="D81" s="11"/>
      <c r="E81" s="12"/>
      <c r="F81" s="11">
        <f>F53+F80</f>
        <v>12260000</v>
      </c>
      <c r="G81" s="12"/>
      <c r="H81" s="11">
        <f>H53+H80</f>
        <v>23920000</v>
      </c>
    </row>
    <row r="82" spans="1:8">
      <c r="A82" s="9" t="s">
        <v>48</v>
      </c>
      <c r="B82" s="10" t="s">
        <v>29</v>
      </c>
      <c r="C82" s="9"/>
      <c r="D82" s="11"/>
      <c r="E82" s="12"/>
      <c r="F82" s="11">
        <f>F81*10/100</f>
        <v>1226000</v>
      </c>
      <c r="G82" s="12"/>
      <c r="H82" s="11">
        <f>H81*10/100</f>
        <v>2392000</v>
      </c>
    </row>
    <row r="83" spans="1:8">
      <c r="A83" s="9" t="s">
        <v>49</v>
      </c>
      <c r="B83" s="10" t="s">
        <v>52</v>
      </c>
      <c r="C83" s="9"/>
      <c r="D83" s="11"/>
      <c r="E83" s="12"/>
      <c r="F83" s="11">
        <f>F81+F82</f>
        <v>13486000</v>
      </c>
      <c r="G83" s="12"/>
      <c r="H83" s="11">
        <f>H81+H82</f>
        <v>26312000</v>
      </c>
    </row>
    <row r="84" spans="1:8" hidden="1">
      <c r="A84" s="32"/>
      <c r="B84" s="33"/>
      <c r="C84" s="32"/>
      <c r="D84" s="34"/>
      <c r="E84" s="35"/>
      <c r="F84" s="34"/>
      <c r="G84" s="35"/>
      <c r="H84" s="34"/>
    </row>
    <row r="85" spans="1:8">
      <c r="B85" s="50" t="s">
        <v>6</v>
      </c>
      <c r="C85" s="50"/>
      <c r="D85" s="50"/>
      <c r="E85" s="50"/>
      <c r="F85"/>
      <c r="G85"/>
      <c r="H85"/>
    </row>
    <row r="86" spans="1:8" ht="13.8" hidden="1" customHeight="1">
      <c r="B86" s="29"/>
      <c r="C86" s="29"/>
      <c r="D86" s="29"/>
      <c r="E86" s="29"/>
      <c r="F86"/>
      <c r="G86"/>
      <c r="H86"/>
    </row>
    <row r="87" spans="1:8">
      <c r="B87" s="53" t="s">
        <v>105</v>
      </c>
      <c r="C87" s="53"/>
      <c r="D87" s="53"/>
      <c r="E87" s="53"/>
      <c r="F87" s="49" t="s">
        <v>106</v>
      </c>
      <c r="G87" s="49"/>
      <c r="H87"/>
    </row>
    <row r="88" spans="1:8" ht="9" customHeight="1">
      <c r="B88" s="43"/>
      <c r="C88" s="43"/>
      <c r="D88" s="43"/>
      <c r="E88" s="43"/>
      <c r="F88" s="42"/>
      <c r="G88" s="42"/>
      <c r="H88"/>
    </row>
    <row r="89" spans="1:8">
      <c r="B89" s="53" t="s">
        <v>107</v>
      </c>
      <c r="C89" s="53"/>
      <c r="D89" s="53"/>
      <c r="E89" s="53"/>
      <c r="F89" s="49" t="s">
        <v>108</v>
      </c>
      <c r="G89" s="49"/>
      <c r="H89" s="30"/>
    </row>
    <row r="90" spans="1:8">
      <c r="B90" s="40"/>
      <c r="C90" s="40"/>
      <c r="D90" s="40"/>
      <c r="E90" s="40"/>
      <c r="F90" s="41"/>
      <c r="G90" s="41"/>
      <c r="H90" s="30"/>
    </row>
    <row r="91" spans="1:8">
      <c r="B91" s="50" t="s">
        <v>1</v>
      </c>
      <c r="C91" s="50"/>
      <c r="D91" s="50"/>
      <c r="E91" s="50"/>
      <c r="F91" s="39"/>
      <c r="G91" s="39"/>
      <c r="H91"/>
    </row>
    <row r="92" spans="1:8">
      <c r="B92" s="49" t="s">
        <v>109</v>
      </c>
      <c r="C92" s="49"/>
      <c r="D92" s="49"/>
      <c r="E92" s="49"/>
      <c r="F92" s="49"/>
      <c r="G92" s="49"/>
      <c r="H92"/>
    </row>
    <row r="93" spans="1:8" hidden="1">
      <c r="A93" s="17"/>
      <c r="B93" s="42"/>
      <c r="C93" s="42"/>
      <c r="D93" s="42"/>
      <c r="E93" s="42"/>
      <c r="F93" s="42"/>
      <c r="G93" s="42"/>
      <c r="H93"/>
    </row>
    <row r="94" spans="1:8">
      <c r="B94" s="50" t="s">
        <v>2</v>
      </c>
      <c r="C94" s="50"/>
      <c r="D94" s="50"/>
      <c r="E94" s="50"/>
      <c r="F94" s="39"/>
      <c r="G94" s="39"/>
      <c r="H94"/>
    </row>
    <row r="95" spans="1:8">
      <c r="B95" s="49" t="s">
        <v>111</v>
      </c>
      <c r="C95" s="49"/>
      <c r="D95" s="49"/>
      <c r="E95" s="49"/>
      <c r="F95" s="49"/>
      <c r="G95" s="49"/>
      <c r="H95"/>
    </row>
    <row r="96" spans="1:8" ht="9.6" customHeight="1">
      <c r="B96"/>
      <c r="C96"/>
      <c r="D96"/>
      <c r="E96"/>
      <c r="F96" s="51"/>
      <c r="G96" s="51"/>
      <c r="H96"/>
    </row>
    <row r="97" spans="2:8">
      <c r="B97" s="49" t="s">
        <v>110</v>
      </c>
      <c r="C97" s="49"/>
      <c r="D97" s="49"/>
      <c r="E97" s="49"/>
      <c r="F97" s="49"/>
      <c r="G97" s="49"/>
      <c r="H97"/>
    </row>
    <row r="98" spans="2:8">
      <c r="B98"/>
      <c r="C98"/>
      <c r="D98"/>
      <c r="E98"/>
      <c r="F98" s="31"/>
      <c r="G98" s="31"/>
      <c r="H98"/>
    </row>
    <row r="99" spans="2:8">
      <c r="B99"/>
      <c r="C99"/>
      <c r="D99"/>
      <c r="E99"/>
      <c r="F99" s="52"/>
      <c r="G99" s="52"/>
      <c r="H99"/>
    </row>
  </sheetData>
  <mergeCells count="25">
    <mergeCell ref="A12:H12"/>
    <mergeCell ref="A13:H13"/>
    <mergeCell ref="F87:G87"/>
    <mergeCell ref="A15:A16"/>
    <mergeCell ref="B15:B16"/>
    <mergeCell ref="C15:C16"/>
    <mergeCell ref="D15:D16"/>
    <mergeCell ref="B87:E87"/>
    <mergeCell ref="E15:F15"/>
    <mergeCell ref="G15:H15"/>
    <mergeCell ref="B85:E85"/>
    <mergeCell ref="A2:H2"/>
    <mergeCell ref="A3:H3"/>
    <mergeCell ref="A4:H4"/>
    <mergeCell ref="A10:H10"/>
    <mergeCell ref="A11:H11"/>
    <mergeCell ref="F99:G99"/>
    <mergeCell ref="B89:E89"/>
    <mergeCell ref="F89:G89"/>
    <mergeCell ref="B97:G97"/>
    <mergeCell ref="B91:E91"/>
    <mergeCell ref="B92:G92"/>
    <mergeCell ref="B94:E94"/>
    <mergeCell ref="F96:G96"/>
    <mergeCell ref="B95:G95"/>
  </mergeCells>
  <printOptions horizontalCentered="1"/>
  <pageMargins left="0" right="0" top="0.59055118110236227" bottom="0.74803149606299213" header="0.70866141732283472" footer="0.70866141732283472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гүйцэтгэлийн маягт-ЭБСТЭЗХ (2)</vt:lpstr>
      <vt:lpstr>Ямаат уул-50 2024-2-20</vt:lpstr>
      <vt:lpstr>Sheet1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lkhamaa</cp:lastModifiedBy>
  <cp:lastPrinted>2024-02-19T01:52:23Z</cp:lastPrinted>
  <dcterms:created xsi:type="dcterms:W3CDTF">2014-01-15T06:30:10Z</dcterms:created>
  <dcterms:modified xsi:type="dcterms:W3CDTF">2024-02-19T01:55:44Z</dcterms:modified>
</cp:coreProperties>
</file>