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4 он\гүйцэтгэл 2024 он\"/>
    </mc:Choice>
  </mc:AlternateContent>
  <xr:revisionPtr revIDLastSave="0" documentId="13_ncr:1_{E38B2DCC-B381-44C8-90F1-2F0C83667417}" xr6:coauthVersionLast="45" xr6:coauthVersionMax="45" xr10:uidLastSave="{00000000-0000-0000-0000-000000000000}"/>
  <bookViews>
    <workbookView xWindow="-108" yWindow="-108" windowWidth="23256" windowHeight="12456" tabRatio="992" activeTab="2" xr2:uid="{00000000-000D-0000-FFFF-FFFF00000000}"/>
  </bookViews>
  <sheets>
    <sheet name="2024.01" sheetId="59" r:id="rId1"/>
    <sheet name="2024.02" sheetId="60" r:id="rId2"/>
    <sheet name="2024.03" sheetId="61" r:id="rId3"/>
  </sheets>
  <calcPr calcId="191029"/>
</workbook>
</file>

<file path=xl/calcChain.xml><?xml version="1.0" encoding="utf-8"?>
<calcChain xmlns="http://schemas.openxmlformats.org/spreadsheetml/2006/main">
  <c r="F26" i="61" l="1"/>
  <c r="G17" i="61"/>
  <c r="H17" i="61" s="1"/>
  <c r="H18" i="61" s="1"/>
  <c r="H19" i="61" s="1"/>
  <c r="H20" i="61"/>
  <c r="H21" i="61" s="1"/>
  <c r="H22" i="61" s="1"/>
  <c r="F20" i="61"/>
  <c r="F21" i="61" s="1"/>
  <c r="F22" i="61" s="1"/>
  <c r="G18" i="61"/>
  <c r="F17" i="61"/>
  <c r="F18" i="61" s="1"/>
  <c r="F19" i="61" s="1"/>
  <c r="F24" i="61" s="1"/>
  <c r="H24" i="61" l="1"/>
  <c r="H25" i="61" s="1"/>
  <c r="H26" i="61" s="1"/>
  <c r="F25" i="61"/>
  <c r="G21" i="60"/>
  <c r="H20" i="60"/>
  <c r="H21" i="60" s="1"/>
  <c r="H22" i="60" s="1"/>
  <c r="F20" i="60"/>
  <c r="F21" i="60" s="1"/>
  <c r="F22" i="60" s="1"/>
  <c r="G18" i="60"/>
  <c r="H17" i="60"/>
  <c r="H18" i="60" s="1"/>
  <c r="H19" i="60" s="1"/>
  <c r="H24" i="60" s="1"/>
  <c r="H25" i="60" s="1"/>
  <c r="H26" i="60" s="1"/>
  <c r="F17" i="60"/>
  <c r="F18" i="60" s="1"/>
  <c r="F19" i="60" s="1"/>
  <c r="F24" i="60" l="1"/>
  <c r="F25" i="60" s="1"/>
  <c r="F26" i="60" l="1"/>
  <c r="G18" i="59"/>
  <c r="G20" i="59"/>
  <c r="H20" i="59" s="1"/>
  <c r="G21" i="59"/>
  <c r="G17" i="59"/>
  <c r="H17" i="59" s="1"/>
  <c r="H18" i="59" s="1"/>
  <c r="H19" i="59" s="1"/>
  <c r="F17" i="59"/>
  <c r="F20" i="59"/>
  <c r="F18" i="59"/>
  <c r="F19" i="59" s="1"/>
  <c r="F21" i="59" l="1"/>
  <c r="F22" i="59" s="1"/>
  <c r="F24" i="59" s="1"/>
  <c r="F25" i="59" s="1"/>
  <c r="F26" i="59" s="1"/>
  <c r="H21" i="59"/>
  <c r="H22" i="59" s="1"/>
  <c r="H24" i="59" s="1"/>
  <c r="H25" i="59" l="1"/>
  <c r="H26" i="59" s="1"/>
</calcChain>
</file>

<file path=xl/sharedStrings.xml><?xml version="1.0" encoding="utf-8"?>
<sst xmlns="http://schemas.openxmlformats.org/spreadsheetml/2006/main" count="156" uniqueCount="51">
  <si>
    <t>Дүн</t>
  </si>
  <si>
    <t>Ажлын нэр, төрөл</t>
  </si>
  <si>
    <t>Тоо</t>
  </si>
  <si>
    <t>НӨАТ-10 %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</si>
  <si>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</si>
  <si>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</si>
  <si>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</si>
  <si>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</si>
  <si>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</si>
  <si>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</si>
  <si>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</si>
  <si>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</si>
  <si>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</si>
  <si>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</si>
  <si>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</si>
  <si>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</si>
  <si>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</si>
  <si>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</si>
  <si>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</si>
  <si>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</si>
  <si>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</si>
  <si>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</si>
  <si>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</si>
  <si>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</si>
  <si>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VIII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</si>
  <si>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</si>
  <si>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</si>
  <si>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</si>
  <si>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</si>
  <si>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</si>
  <si>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</si>
  <si>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</si>
  <si>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</si>
  <si>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2024 оны 01 дугаар сарын 1-нээс 01 дугаар сарын 31-ний өдөр хүртэл</t>
  </si>
  <si>
    <t>Гүйцэтгэгч:</t>
  </si>
  <si>
    <t>Захирал</t>
  </si>
  <si>
    <t>Д.Отгонбаатар</t>
  </si>
  <si>
    <t>А.Амарбаясгалан</t>
  </si>
  <si>
    <t>С.Ариунсанаа</t>
  </si>
  <si>
    <t>Ахлах геологич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</si>
  <si>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</si>
  <si>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</si>
  <si>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</si>
  <si>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</si>
  <si>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</si>
  <si>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</si>
  <si>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</si>
  <si>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</si>
  <si>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</si>
  <si>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2024 оны 02 дугаар сарын 1-нээс 02 дугаар сарын 29-ний өдөр хүртэл</t>
  </si>
  <si>
    <t>2024 оны 03 дугаар сарын 1-нээс 03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</si>
</sst>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opLeftCell="A13" workbookViewId="0">
      <selection activeCell="B6" sqref="B6:H6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46" t="s">
        <v>13</v>
      </c>
      <c r="B1" s="46"/>
      <c r="C1" s="46"/>
      <c r="D1" s="46"/>
      <c r="E1" s="46"/>
      <c r="F1" s="46"/>
      <c r="G1" s="46"/>
      <c r="H1" s="46"/>
    </row>
    <row r="2" spans="1:8">
      <c r="A2" s="46" t="s">
        <v>14</v>
      </c>
      <c r="B2" s="46"/>
      <c r="C2" s="46"/>
      <c r="D2" s="46"/>
      <c r="E2" s="46"/>
      <c r="F2" s="46"/>
      <c r="G2" s="46"/>
      <c r="H2" s="46"/>
    </row>
    <row r="3" spans="1:8">
      <c r="A3" s="46" t="s">
        <v>15</v>
      </c>
      <c r="B3" s="46"/>
      <c r="C3" s="46"/>
      <c r="D3" s="46"/>
      <c r="E3" s="46"/>
      <c r="F3" s="46"/>
      <c r="G3" s="46"/>
      <c r="H3" s="46"/>
    </row>
    <row r="6" spans="1:8">
      <c r="B6" s="51" t="s">
        <v>16</v>
      </c>
      <c r="C6" s="51"/>
      <c r="D6" s="51"/>
      <c r="E6" s="51"/>
      <c r="F6" s="51"/>
      <c r="G6" s="51"/>
      <c r="H6" s="51"/>
    </row>
    <row r="7" spans="1:8">
      <c r="B7" s="51" t="s">
        <v>12</v>
      </c>
      <c r="C7" s="51"/>
      <c r="D7" s="51"/>
      <c r="E7" s="51"/>
      <c r="F7" s="51"/>
      <c r="G7" s="51"/>
      <c r="H7" s="51"/>
    </row>
    <row r="8" spans="1:8">
      <c r="B8" s="23"/>
      <c r="C8" s="23"/>
      <c r="D8" s="23"/>
      <c r="F8" s="23" t="s">
        <v>17</v>
      </c>
    </row>
    <row r="9" spans="1:8">
      <c r="B9" s="23"/>
      <c r="C9" s="23"/>
      <c r="D9" s="23"/>
      <c r="E9" s="23"/>
      <c r="F9" s="23"/>
    </row>
    <row r="10" spans="1:8">
      <c r="A10" s="46" t="s">
        <v>33</v>
      </c>
      <c r="B10" s="46"/>
      <c r="C10" s="46"/>
      <c r="D10" s="46"/>
      <c r="E10" s="46"/>
      <c r="F10" s="46"/>
      <c r="G10" s="46"/>
      <c r="H10" s="46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46" t="s">
        <v>18</v>
      </c>
      <c r="B12" s="46"/>
      <c r="C12" s="46"/>
      <c r="D12" s="46"/>
      <c r="E12" s="46"/>
      <c r="F12" s="46"/>
      <c r="G12" s="46"/>
      <c r="H12" s="46"/>
    </row>
    <row r="14" spans="1:8">
      <c r="A14" s="47" t="s">
        <v>11</v>
      </c>
      <c r="B14" s="47" t="s">
        <v>1</v>
      </c>
      <c r="C14" s="48" t="s">
        <v>7</v>
      </c>
      <c r="D14" s="48" t="s">
        <v>8</v>
      </c>
      <c r="E14" s="50" t="s">
        <v>9</v>
      </c>
      <c r="F14" s="50"/>
      <c r="G14" s="50" t="s">
        <v>10</v>
      </c>
      <c r="H14" s="50"/>
    </row>
    <row r="15" spans="1:8">
      <c r="A15" s="47"/>
      <c r="B15" s="47"/>
      <c r="C15" s="49"/>
      <c r="D15" s="49"/>
      <c r="E15" s="22" t="s">
        <v>2</v>
      </c>
      <c r="F15" s="22" t="s">
        <v>0</v>
      </c>
      <c r="G15" s="22" t="s">
        <v>2</v>
      </c>
      <c r="H15" s="22" t="s">
        <v>0</v>
      </c>
    </row>
    <row r="16" spans="1:8">
      <c r="A16" s="22">
        <v>0</v>
      </c>
      <c r="B16" s="22">
        <v>1</v>
      </c>
      <c r="C16" s="21">
        <v>2</v>
      </c>
      <c r="D16" s="21">
        <v>3</v>
      </c>
      <c r="E16" s="22">
        <v>4</v>
      </c>
      <c r="F16" s="22">
        <v>5</v>
      </c>
      <c r="G16" s="22">
        <v>6</v>
      </c>
      <c r="H16" s="22">
        <v>7</v>
      </c>
    </row>
    <row r="17" spans="1:10">
      <c r="A17" s="22"/>
      <c r="B17" s="8" t="s">
        <v>25</v>
      </c>
      <c r="C17" s="22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f>+E17</f>
        <v>220</v>
      </c>
      <c r="H17" s="9">
        <f t="shared" ref="H17" si="1">G17*D17</f>
        <v>14410000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14410000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14410000</v>
      </c>
      <c r="I19" s="37"/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f t="shared" si="2"/>
        <v>1</v>
      </c>
      <c r="H20" s="16">
        <f t="shared" ref="H20" si="5">+G20*D20</f>
        <v>650000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15060000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 t="shared" ref="F25" si="7">+F23*0.1+F24*0.1</f>
        <v>1506000</v>
      </c>
      <c r="G25" s="13"/>
      <c r="H25" s="13">
        <f>+H23*0.1+H24*0.1</f>
        <v>1506000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 t="shared" ref="H26" si="8">SUM(H23:H25)</f>
        <v>16566000</v>
      </c>
    </row>
    <row r="27" spans="1:10">
      <c r="B27" s="4"/>
    </row>
    <row r="28" spans="1:10">
      <c r="B28" s="4" t="s">
        <v>34</v>
      </c>
      <c r="F28" s="45"/>
      <c r="G28" s="45"/>
    </row>
    <row r="29" spans="1:10">
      <c r="B29" s="27" t="s">
        <v>35</v>
      </c>
      <c r="E29" s="29" t="s">
        <v>36</v>
      </c>
      <c r="F29" s="28"/>
      <c r="G29" s="28"/>
    </row>
    <row r="30" spans="1:10">
      <c r="B30" s="19"/>
      <c r="F30" s="20"/>
      <c r="G30" s="20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20"/>
      <c r="G32" s="20"/>
    </row>
    <row r="33" spans="2:7">
      <c r="B33" s="31" t="s">
        <v>40</v>
      </c>
      <c r="C33" s="3"/>
      <c r="D33" s="3"/>
      <c r="E33" s="29" t="s">
        <v>38</v>
      </c>
      <c r="F33" s="20"/>
      <c r="G33" s="20"/>
    </row>
    <row r="34" spans="2:7">
      <c r="B34" s="4"/>
      <c r="C34" s="3"/>
      <c r="D34" s="3"/>
      <c r="E34" s="3"/>
      <c r="F34" s="20"/>
      <c r="G34" s="20"/>
    </row>
    <row r="35" spans="2:7">
      <c r="B35" s="4" t="s">
        <v>41</v>
      </c>
      <c r="F35" s="20"/>
      <c r="G35" s="20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6F5-402F-48D9-B2BA-604F837AD6FD}">
  <dimension ref="A1:J42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46" t="s">
        <v>13</v>
      </c>
      <c r="B1" s="46"/>
      <c r="C1" s="46"/>
      <c r="D1" s="46"/>
      <c r="E1" s="46"/>
      <c r="F1" s="46"/>
      <c r="G1" s="46"/>
      <c r="H1" s="46"/>
    </row>
    <row r="2" spans="1:8">
      <c r="A2" s="46" t="s">
        <v>14</v>
      </c>
      <c r="B2" s="46"/>
      <c r="C2" s="46"/>
      <c r="D2" s="46"/>
      <c r="E2" s="46"/>
      <c r="F2" s="46"/>
      <c r="G2" s="46"/>
      <c r="H2" s="46"/>
    </row>
    <row r="3" spans="1:8">
      <c r="A3" s="46" t="s">
        <v>15</v>
      </c>
      <c r="B3" s="46"/>
      <c r="C3" s="46"/>
      <c r="D3" s="46"/>
      <c r="E3" s="46"/>
      <c r="F3" s="46"/>
      <c r="G3" s="46"/>
      <c r="H3" s="46"/>
    </row>
    <row r="6" spans="1:8">
      <c r="B6" s="51" t="s">
        <v>16</v>
      </c>
      <c r="C6" s="51"/>
      <c r="D6" s="51"/>
      <c r="E6" s="51"/>
      <c r="F6" s="51"/>
      <c r="G6" s="51"/>
      <c r="H6" s="51"/>
    </row>
    <row r="7" spans="1:8">
      <c r="B7" s="51" t="s">
        <v>12</v>
      </c>
      <c r="C7" s="51"/>
      <c r="D7" s="51"/>
      <c r="E7" s="51"/>
      <c r="F7" s="51"/>
      <c r="G7" s="51"/>
      <c r="H7" s="51"/>
    </row>
    <row r="8" spans="1:8">
      <c r="B8" s="33"/>
      <c r="C8" s="33"/>
      <c r="D8" s="33"/>
      <c r="F8" s="33" t="s">
        <v>17</v>
      </c>
    </row>
    <row r="9" spans="1:8">
      <c r="B9" s="33"/>
      <c r="C9" s="33"/>
      <c r="D9" s="33"/>
      <c r="E9" s="33"/>
      <c r="F9" s="33"/>
    </row>
    <row r="10" spans="1:8">
      <c r="A10" s="46" t="s">
        <v>49</v>
      </c>
      <c r="B10" s="46"/>
      <c r="C10" s="46"/>
      <c r="D10" s="46"/>
      <c r="E10" s="46"/>
      <c r="F10" s="46"/>
      <c r="G10" s="46"/>
      <c r="H10" s="46"/>
    </row>
    <row r="11" spans="1:8">
      <c r="A11" s="32"/>
      <c r="B11" s="32"/>
      <c r="C11" s="32"/>
      <c r="D11" s="32"/>
      <c r="E11" s="32"/>
      <c r="F11" s="32"/>
      <c r="G11" s="32"/>
      <c r="H11" s="32"/>
    </row>
    <row r="12" spans="1:8">
      <c r="A12" s="46" t="s">
        <v>18</v>
      </c>
      <c r="B12" s="46"/>
      <c r="C12" s="46"/>
      <c r="D12" s="46"/>
      <c r="E12" s="46"/>
      <c r="F12" s="46"/>
      <c r="G12" s="46"/>
      <c r="H12" s="46"/>
    </row>
    <row r="14" spans="1:8">
      <c r="A14" s="47" t="s">
        <v>11</v>
      </c>
      <c r="B14" s="47" t="s">
        <v>1</v>
      </c>
      <c r="C14" s="48" t="s">
        <v>7</v>
      </c>
      <c r="D14" s="48" t="s">
        <v>8</v>
      </c>
      <c r="E14" s="50" t="s">
        <v>9</v>
      </c>
      <c r="F14" s="50"/>
      <c r="G14" s="50" t="s">
        <v>10</v>
      </c>
      <c r="H14" s="50"/>
    </row>
    <row r="15" spans="1:8">
      <c r="A15" s="47"/>
      <c r="B15" s="47"/>
      <c r="C15" s="49"/>
      <c r="D15" s="49"/>
      <c r="E15" s="35" t="s">
        <v>2</v>
      </c>
      <c r="F15" s="35" t="s">
        <v>0</v>
      </c>
      <c r="G15" s="35" t="s">
        <v>2</v>
      </c>
      <c r="H15" s="35" t="s">
        <v>0</v>
      </c>
    </row>
    <row r="16" spans="1:8">
      <c r="A16" s="35">
        <v>0</v>
      </c>
      <c r="B16" s="35">
        <v>1</v>
      </c>
      <c r="C16" s="36">
        <v>2</v>
      </c>
      <c r="D16" s="36">
        <v>3</v>
      </c>
      <c r="E16" s="35">
        <v>4</v>
      </c>
      <c r="F16" s="35">
        <v>5</v>
      </c>
      <c r="G16" s="35">
        <v>6</v>
      </c>
      <c r="H16" s="35">
        <v>7</v>
      </c>
    </row>
    <row r="17" spans="1:10">
      <c r="A17" s="35"/>
      <c r="B17" s="8" t="s">
        <v>25</v>
      </c>
      <c r="C17" s="35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v>440</v>
      </c>
      <c r="H17" s="9">
        <f t="shared" ref="H17" si="1">G17*D17</f>
        <v>28820000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28820000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28820000</v>
      </c>
      <c r="I19" s="37"/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2</v>
      </c>
      <c r="H20" s="16">
        <f t="shared" ref="H20" si="5">+G20*D20</f>
        <v>1300000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1300000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30120000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1506000</v>
      </c>
      <c r="G25" s="13"/>
      <c r="H25" s="13">
        <f>+H23*0.1+H24*0.1</f>
        <v>3012000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>SUM(H23:H25)</f>
        <v>33132000</v>
      </c>
    </row>
    <row r="27" spans="1:10">
      <c r="B27" s="4"/>
    </row>
    <row r="28" spans="1:10">
      <c r="B28" s="4" t="s">
        <v>34</v>
      </c>
      <c r="F28" s="45"/>
      <c r="G28" s="45"/>
    </row>
    <row r="29" spans="1:10">
      <c r="B29" s="32" t="s">
        <v>35</v>
      </c>
      <c r="E29" s="29" t="s">
        <v>36</v>
      </c>
      <c r="F29" s="28"/>
      <c r="G29" s="28"/>
    </row>
    <row r="30" spans="1:10">
      <c r="B30" s="32"/>
      <c r="F30" s="34"/>
      <c r="G30" s="34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34"/>
      <c r="G32" s="34"/>
    </row>
    <row r="33" spans="2:7">
      <c r="B33" s="31" t="s">
        <v>40</v>
      </c>
      <c r="C33" s="3"/>
      <c r="D33" s="3"/>
      <c r="E33" s="29" t="s">
        <v>38</v>
      </c>
      <c r="F33" s="34"/>
      <c r="G33" s="34"/>
    </row>
    <row r="34" spans="2:7">
      <c r="B34" s="4"/>
      <c r="C34" s="3"/>
      <c r="D34" s="3"/>
      <c r="E34" s="3"/>
      <c r="F34" s="34"/>
      <c r="G34" s="34"/>
    </row>
    <row r="35" spans="2:7">
      <c r="B35" s="4" t="s">
        <v>41</v>
      </c>
      <c r="F35" s="34"/>
      <c r="G35" s="34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1.1023622047244095" top="0.55118110236220474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9519-F6F3-4B49-8CE0-560132414C36}">
  <dimension ref="A1:J42"/>
  <sheetViews>
    <sheetView tabSelected="1" topLeftCell="A7" workbookViewId="0">
      <selection activeCell="H32" sqref="H32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46" t="s">
        <v>13</v>
      </c>
      <c r="B1" s="46"/>
      <c r="C1" s="46"/>
      <c r="D1" s="46"/>
      <c r="E1" s="46"/>
      <c r="F1" s="46"/>
      <c r="G1" s="46"/>
      <c r="H1" s="46"/>
    </row>
    <row r="2" spans="1:8">
      <c r="A2" s="46" t="s">
        <v>14</v>
      </c>
      <c r="B2" s="46"/>
      <c r="C2" s="46"/>
      <c r="D2" s="46"/>
      <c r="E2" s="46"/>
      <c r="F2" s="46"/>
      <c r="G2" s="46"/>
      <c r="H2" s="46"/>
    </row>
    <row r="3" spans="1:8">
      <c r="A3" s="46" t="s">
        <v>15</v>
      </c>
      <c r="B3" s="46"/>
      <c r="C3" s="46"/>
      <c r="D3" s="46"/>
      <c r="E3" s="46"/>
      <c r="F3" s="46"/>
      <c r="G3" s="46"/>
      <c r="H3" s="46"/>
    </row>
    <row r="6" spans="1:8">
      <c r="B6" s="51" t="s">
        <v>16</v>
      </c>
      <c r="C6" s="51"/>
      <c r="D6" s="51"/>
      <c r="E6" s="51"/>
      <c r="F6" s="51"/>
      <c r="G6" s="51"/>
      <c r="H6" s="51"/>
    </row>
    <row r="7" spans="1:8">
      <c r="B7" s="51" t="s">
        <v>12</v>
      </c>
      <c r="C7" s="51"/>
      <c r="D7" s="51"/>
      <c r="E7" s="51"/>
      <c r="F7" s="51"/>
      <c r="G7" s="51"/>
      <c r="H7" s="51"/>
    </row>
    <row r="8" spans="1:8">
      <c r="B8" s="41"/>
      <c r="C8" s="41"/>
      <c r="D8" s="41"/>
      <c r="F8" s="41" t="s">
        <v>17</v>
      </c>
    </row>
    <row r="9" spans="1:8">
      <c r="B9" s="41"/>
      <c r="C9" s="41"/>
      <c r="D9" s="41"/>
      <c r="E9" s="41"/>
      <c r="F9" s="41"/>
    </row>
    <row r="10" spans="1:8">
      <c r="A10" s="46" t="s">
        <v>50</v>
      </c>
      <c r="B10" s="46"/>
      <c r="C10" s="46"/>
      <c r="D10" s="46"/>
      <c r="E10" s="46"/>
      <c r="F10" s="46"/>
      <c r="G10" s="46"/>
      <c r="H10" s="46"/>
    </row>
    <row r="11" spans="1:8">
      <c r="A11" s="40"/>
      <c r="B11" s="40"/>
      <c r="C11" s="40"/>
      <c r="D11" s="40"/>
      <c r="E11" s="40"/>
      <c r="F11" s="40"/>
      <c r="G11" s="40"/>
      <c r="H11" s="40"/>
    </row>
    <row r="12" spans="1:8">
      <c r="A12" s="46" t="s">
        <v>18</v>
      </c>
      <c r="B12" s="46"/>
      <c r="C12" s="46"/>
      <c r="D12" s="46"/>
      <c r="E12" s="46"/>
      <c r="F12" s="46"/>
      <c r="G12" s="46"/>
      <c r="H12" s="46"/>
    </row>
    <row r="14" spans="1:8">
      <c r="A14" s="47" t="s">
        <v>11</v>
      </c>
      <c r="B14" s="47" t="s">
        <v>1</v>
      </c>
      <c r="C14" s="48" t="s">
        <v>7</v>
      </c>
      <c r="D14" s="48" t="s">
        <v>8</v>
      </c>
      <c r="E14" s="50" t="s">
        <v>9</v>
      </c>
      <c r="F14" s="50"/>
      <c r="G14" s="50" t="s">
        <v>10</v>
      </c>
      <c r="H14" s="50"/>
    </row>
    <row r="15" spans="1:8">
      <c r="A15" s="47"/>
      <c r="B15" s="47"/>
      <c r="C15" s="49"/>
      <c r="D15" s="49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43">
        <v>0</v>
      </c>
      <c r="B16" s="43">
        <v>1</v>
      </c>
      <c r="C16" s="44">
        <v>2</v>
      </c>
      <c r="D16" s="44">
        <v>3</v>
      </c>
      <c r="E16" s="43">
        <v>4</v>
      </c>
      <c r="F16" s="43">
        <v>5</v>
      </c>
      <c r="G16" s="43">
        <v>6</v>
      </c>
      <c r="H16" s="43">
        <v>7</v>
      </c>
    </row>
    <row r="17" spans="1:10">
      <c r="A17" s="43"/>
      <c r="B17" s="8" t="s">
        <v>25</v>
      </c>
      <c r="C17" s="43" t="s">
        <v>19</v>
      </c>
      <c r="D17" s="24">
        <v>65500</v>
      </c>
      <c r="E17" s="10">
        <v>200</v>
      </c>
      <c r="F17" s="9">
        <f t="shared" ref="F17" si="0">E17*D17</f>
        <v>13100000</v>
      </c>
      <c r="G17" s="10">
        <f>440+200</f>
        <v>640</v>
      </c>
      <c r="H17" s="9">
        <f t="shared" ref="H17" si="1">G17*D17</f>
        <v>41920000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13100000</v>
      </c>
      <c r="G18" s="10">
        <f t="shared" ref="G18:G21" si="2">+E18</f>
        <v>0</v>
      </c>
      <c r="H18" s="13">
        <f>SUM(H17:H17)</f>
        <v>41920000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13100000</v>
      </c>
      <c r="G19" s="13"/>
      <c r="H19" s="13">
        <f t="shared" ref="H19" si="3">+H18</f>
        <v>41920000</v>
      </c>
      <c r="I19" s="37"/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3</v>
      </c>
      <c r="H20" s="16">
        <f t="shared" ref="H20" si="5">+G20*D20</f>
        <v>1950000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/>
      <c r="H21" s="13">
        <f>SUM(H20:H20)</f>
        <v>1950000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1950000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13750000</v>
      </c>
      <c r="G24" s="13"/>
      <c r="H24" s="13">
        <f>H19+H22</f>
        <v>43870000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1375000</v>
      </c>
      <c r="G25" s="13"/>
      <c r="H25" s="13">
        <f>+H23*0.1+H24*0.1</f>
        <v>4387000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15125000</v>
      </c>
      <c r="G26" s="13"/>
      <c r="H26" s="13">
        <f>SUM(H23:H25)</f>
        <v>48257000</v>
      </c>
    </row>
    <row r="27" spans="1:10">
      <c r="B27" s="4"/>
    </row>
    <row r="28" spans="1:10">
      <c r="B28" s="4" t="s">
        <v>34</v>
      </c>
      <c r="F28" s="45"/>
      <c r="G28" s="45"/>
    </row>
    <row r="29" spans="1:10">
      <c r="B29" s="40" t="s">
        <v>35</v>
      </c>
      <c r="E29" s="29" t="s">
        <v>36</v>
      </c>
      <c r="F29" s="28"/>
      <c r="G29" s="28"/>
    </row>
    <row r="30" spans="1:10">
      <c r="B30" s="40"/>
      <c r="F30" s="42"/>
      <c r="G30" s="42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42"/>
      <c r="G32" s="42"/>
    </row>
    <row r="33" spans="2:7">
      <c r="B33" s="31" t="s">
        <v>40</v>
      </c>
      <c r="C33" s="3"/>
      <c r="D33" s="3"/>
      <c r="E33" s="29" t="s">
        <v>38</v>
      </c>
      <c r="F33" s="42"/>
      <c r="G33" s="42"/>
    </row>
    <row r="34" spans="2:7">
      <c r="B34" s="4"/>
      <c r="C34" s="3"/>
      <c r="D34" s="3"/>
      <c r="E34" s="3"/>
      <c r="F34" s="42"/>
      <c r="G34" s="42"/>
    </row>
    <row r="35" spans="2:7">
      <c r="B35" s="4" t="s">
        <v>41</v>
      </c>
      <c r="F35" s="42"/>
      <c r="G35" s="42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:H1"/>
    <mergeCell ref="A2:H2"/>
    <mergeCell ref="A3:H3"/>
    <mergeCell ref="B6:H6"/>
    <mergeCell ref="B7:H7"/>
    <mergeCell ref="A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2024.01</vt:lpstr>
      <vt:lpstr>2024.02</vt:lpstr>
      <vt:lpstr>2024.03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2024-02-20T02:28:02Z</cp:lastPrinted>
  <dcterms:created xsi:type="dcterms:W3CDTF">2014-01-15T06:30:10Z</dcterms:created>
  <dcterms:modified xsi:type="dcterms:W3CDTF">2024-03-19T03:52:18Z</dcterms:modified>
</cp:coreProperties>
</file>