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tosmainiing\yamaat uul-50 guitsetgel\2024 оны гүйцэтгэл\"/>
    </mc:Choice>
  </mc:AlternateContent>
  <bookViews>
    <workbookView xWindow="-108" yWindow="-108" windowWidth="23256" windowHeight="12576" tabRatio="992"/>
  </bookViews>
  <sheets>
    <sheet name="Ямаат уул-50 2024-4-20" sheetId="59" r:id="rId1"/>
    <sheet name="Sheet1" sheetId="6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5" i="59" l="1"/>
  <c r="F75" i="59"/>
  <c r="H74" i="59" l="1"/>
  <c r="H77" i="59" s="1"/>
  <c r="H76" i="59"/>
  <c r="F77" i="59" l="1"/>
  <c r="H81" i="59" l="1"/>
  <c r="H80" i="59"/>
  <c r="H79" i="59"/>
  <c r="F83" i="59" l="1"/>
  <c r="F84" i="59" s="1"/>
  <c r="H78" i="59"/>
  <c r="H83" i="59" s="1"/>
  <c r="H84" i="59" s="1"/>
  <c r="H49" i="59" l="1"/>
  <c r="H50" i="59" s="1"/>
  <c r="H85" i="59" l="1"/>
  <c r="F85" i="59"/>
  <c r="H56" i="59"/>
  <c r="F56" i="59"/>
  <c r="F86" i="59" l="1"/>
  <c r="F87" i="59" s="1"/>
  <c r="H86" i="59"/>
  <c r="H87" i="59" s="1"/>
</calcChain>
</file>

<file path=xl/sharedStrings.xml><?xml version="1.0" encoding="utf-8"?>
<sst xmlns="http://schemas.openxmlformats.org/spreadsheetml/2006/main" count="153" uniqueCount="120">
  <si>
    <t>Дүн</t>
  </si>
  <si>
    <t>Танилцсан:</t>
  </si>
  <si>
    <t>Хянасан: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</si>
  <si>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</si>
  <si>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</si>
  <si>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</si>
  <si>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</si>
  <si>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</si>
  <si>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</si>
  <si>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Танилцах маршрут</t>
  </si>
  <si>
    <t>Копуш малталт</t>
  </si>
  <si>
    <t>Ховилон сорьцлолт</t>
  </si>
  <si>
    <t>Цэглэн сорьцлолт</t>
  </si>
  <si>
    <t>Зохион байгуулалт</t>
  </si>
  <si>
    <t>Татан буулгалт</t>
  </si>
  <si>
    <t>Рентгенфлуоренц (44 комфонент, сил.ан)</t>
  </si>
  <si>
    <t>ХБАМ-ын шинжилгээ: Перлит</t>
  </si>
  <si>
    <t>Тун.шлиф бэлтгэх</t>
  </si>
  <si>
    <t>Аншлиф бэлтгэх</t>
  </si>
  <si>
    <t>Микро фото зураг авах</t>
  </si>
  <si>
    <t>Хураангуй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</si>
  <si>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</si>
  <si>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</si>
  <si>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</si>
  <si>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</si>
  <si>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</si>
  <si>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ICP-ээр 33 элемент</t>
  </si>
  <si>
    <t>Хүдэр баяжигдах технологийн шинжилгээ</t>
  </si>
  <si>
    <t>Буталгаа</t>
  </si>
  <si>
    <t>НӨАТ-10 %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</si>
  <si>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</si>
  <si>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</si>
  <si>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</si>
  <si>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</si>
  <si>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</si>
  <si>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</si>
  <si>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</si>
  <si>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</si>
  <si>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</si>
  <si>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</si>
  <si>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</si>
  <si>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</si>
  <si>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</si>
  <si>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</si>
  <si>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</si>
  <si>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</si>
  <si>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</si>
  <si>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</si>
  <si>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</si>
  <si>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</si>
  <si>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</si>
  <si>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</si>
  <si>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</si>
  <si>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</si>
  <si>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</si>
  <si>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</si>
  <si>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</si>
  <si>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</si>
  <si>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</si>
  <si>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</si>
  <si>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</si>
  <si>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</si>
  <si>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...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</si>
  <si>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</si>
  <si>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</si>
  <si>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</si>
  <si>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</si>
  <si>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</si>
  <si>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Минераграфи хураангуй</t>
  </si>
  <si>
    <t>ажлыг санхүүжүүлэх, гүйцэтгэх, үр дүнг тооцох журам"-ын</t>
  </si>
  <si>
    <t>4 дүгээр хавсралт</t>
  </si>
  <si>
    <t xml:space="preserve">                                                                        "Улсын төсвийн хөрөнгөөр гүйцэтгэх геологийн судалгааны </t>
  </si>
  <si>
    <t>УЛСЫН ТӨСВИЙН ХӨРӨНГӨӨР ХЭРЭГЖҮҮЛЖ БАЙГАА "ЯМААТ УУЛ-50" ТӨСЛИЙН</t>
  </si>
  <si>
    <t xml:space="preserve">АЖЛЫН ГҮЙЦЭТГЭЛИЙН АКТ                                   </t>
  </si>
  <si>
    <t>Төсвийн дүн: 1,458,533,000 /төгрөгөөр/</t>
  </si>
  <si>
    <t>хүн/ө</t>
  </si>
  <si>
    <t>Агаар, сансрын зургийн тайлалт</t>
  </si>
  <si>
    <t>кв.км</t>
  </si>
  <si>
    <t>Геологийн зураглал</t>
  </si>
  <si>
    <t>км</t>
  </si>
  <si>
    <t>Шалгах, холбох маршрут</t>
  </si>
  <si>
    <t>Шлихийн сорьцлолт авах, угаах</t>
  </si>
  <si>
    <t>сорьц</t>
  </si>
  <si>
    <t>Литогеохимийн сорьцлолт /урсгал/</t>
  </si>
  <si>
    <t>Литогеохимийн сорьцлолт /анхдагч/</t>
  </si>
  <si>
    <t>Аргачлал хяналтын дээж</t>
  </si>
  <si>
    <t>куб.м</t>
  </si>
  <si>
    <t>Суваг малталт /гараар/</t>
  </si>
  <si>
    <t>Шурф нэвтрэлт /гараар/</t>
  </si>
  <si>
    <t>т.м</t>
  </si>
  <si>
    <t>Уулын ажлын буцаан булалт /гараар/</t>
  </si>
  <si>
    <t>Анхдагч геохими сувгаас</t>
  </si>
  <si>
    <t>Хусаж сорьц авах</t>
  </si>
  <si>
    <t>Протолочек авах</t>
  </si>
  <si>
    <t>Протолочек бутлах</t>
  </si>
  <si>
    <t xml:space="preserve">Протолочек угаах </t>
  </si>
  <si>
    <t>Шлихийн сорьцлолт /шурф/</t>
  </si>
  <si>
    <t>Монолит</t>
  </si>
  <si>
    <t>Шлиф авах</t>
  </si>
  <si>
    <t>Аншлиф авах</t>
  </si>
  <si>
    <t>Палеонтологийн дээж авах</t>
  </si>
  <si>
    <t>хувь</t>
  </si>
  <si>
    <t>Хээрийн албан томилолт</t>
  </si>
  <si>
    <t>Оффис түрээс</t>
  </si>
  <si>
    <t>сар</t>
  </si>
  <si>
    <t xml:space="preserve">  "ЛИТОС МАЙНИНГ"ХХК-ийн гүйцэтгэх захирал, "ЯмУ-50" төслийн ахлагч</t>
  </si>
  <si>
    <t>….................../Ш.Лхамбаасан/</t>
  </si>
  <si>
    <t xml:space="preserve">           "ЛИТОС МАЙНИНГ"ХХК-ийн эдийн засагч  </t>
  </si>
  <si>
    <t>…......................../Б.Должмаа/</t>
  </si>
  <si>
    <t xml:space="preserve">                                           Үндэсний геологийн албаны даргын үүргийг түр орлон гүйцэтгэгч.............................../Б.Мөнхтөр/</t>
  </si>
  <si>
    <t xml:space="preserve">                           ҮГА-ы ТЗУХ-н төсвийн санхүүжилт, гүйцэтгэл хариуцсан ажилтан............................../Т.Цэрэндулам/</t>
  </si>
  <si>
    <t xml:space="preserve">                                                                          Үндэсний геологийн албаны ГСХ-ийн мэргэжилтэн  .............................../                                / </t>
  </si>
  <si>
    <t>Тээврийн зардал</t>
  </si>
  <si>
    <t>Зочид буудал</t>
  </si>
  <si>
    <t>Тайлангийн зураг зурах, хэвлүүлэх</t>
  </si>
  <si>
    <t>төг</t>
  </si>
  <si>
    <t>Албан томилолт</t>
  </si>
  <si>
    <t xml:space="preserve">Буталгаа 200гр </t>
  </si>
  <si>
    <t>ICPMS-53</t>
  </si>
  <si>
    <t>2024 оны 04-р сарын 1-ний өдрөөс  04-р сарын 20-ны 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</si>
</sst>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-* #,##0.00_р_._-;\-* #,##0.00_р_._-;_-* &quot;-&quot;??_р_._-;_-@_-"/>
    <numFmt numFmtId="167" formatCode="_(* #,##0_);_(* \(#,##0\);_(* &quot;-&quot;??_);_(@_)"/>
    <numFmt numFmtId="168" formatCode="_-* #,##0_₮_-;\-* #,##0_₮_-;_-* &quot;-&quot;??_₮_-;_-@_-"/>
    <numFmt numFmtId="169" formatCode="0.0"/>
    <numFmt numFmtId="170" formatCode="_ * #,##0_ ;_ * \-#,##0_ ;_ * &quot;-&quot;??_ ;_ @_ "/>
  </numFmts>
  <fonts count="16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67" fontId="2" fillId="0" borderId="3" xfId="7" applyNumberFormat="1" applyFont="1" applyFill="1" applyBorder="1" applyAlignment="1">
      <alignment horizontal="right" vertic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0" fillId="0" borderId="3" xfId="0" applyFont="1" applyBorder="1" applyAlignment="1">
      <alignment vertical="center" wrapText="1"/>
    </xf>
    <xf numFmtId="168" fontId="9" fillId="0" borderId="3" xfId="7" applyNumberFormat="1" applyFont="1" applyFill="1" applyBorder="1"/>
    <xf numFmtId="169" fontId="10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2" fontId="9" fillId="0" borderId="3" xfId="7" applyNumberFormat="1" applyFont="1" applyFill="1" applyBorder="1"/>
    <xf numFmtId="169" fontId="10" fillId="0" borderId="3" xfId="0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170" fontId="10" fillId="0" borderId="3" xfId="7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15" fillId="0" borderId="0" xfId="0" applyFont="1" applyAlignment="1">
      <alignment horizontal="right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M83" sqref="M83"/>
    </sheetView>
  </sheetViews>
  <sheetFormatPr defaultColWidth="9" defaultRowHeight="13.8"/>
  <cols>
    <col min="1" max="1" width="4.59765625" style="1" customWidth="1"/>
    <col min="2" max="2" width="44.796875" style="2" customWidth="1"/>
    <col min="3" max="3" width="11.59765625" style="2" customWidth="1"/>
    <col min="4" max="4" width="11.09765625" style="2" customWidth="1"/>
    <col min="5" max="5" width="12.5" style="2" customWidth="1"/>
    <col min="6" max="6" width="13.19921875" style="2" customWidth="1"/>
    <col min="7" max="7" width="12.296875" style="2" customWidth="1"/>
    <col min="8" max="8" width="16.8984375" style="2" customWidth="1"/>
    <col min="9" max="16384" width="9" style="2"/>
  </cols>
  <sheetData>
    <row r="1" spans="1:8" ht="9.6" customHeight="1">
      <c r="A1" s="53" t="s">
        <v>71</v>
      </c>
      <c r="B1" s="53"/>
      <c r="C1" s="53"/>
      <c r="D1" s="53"/>
      <c r="E1" s="53"/>
      <c r="F1" s="53"/>
      <c r="G1" s="53"/>
      <c r="H1" s="53"/>
    </row>
    <row r="2" spans="1:8" ht="11.4" customHeight="1">
      <c r="A2" s="53" t="s">
        <v>69</v>
      </c>
      <c r="B2" s="53"/>
      <c r="C2" s="53"/>
      <c r="D2" s="53"/>
      <c r="E2" s="53"/>
      <c r="F2" s="53"/>
      <c r="G2" s="53"/>
      <c r="H2" s="53"/>
    </row>
    <row r="3" spans="1:8" ht="10.199999999999999" customHeight="1">
      <c r="A3" s="53" t="s">
        <v>70</v>
      </c>
      <c r="B3" s="53"/>
      <c r="C3" s="53"/>
      <c r="D3" s="53"/>
      <c r="E3" s="53"/>
      <c r="F3" s="53"/>
      <c r="G3" s="53"/>
      <c r="H3" s="53"/>
    </row>
    <row r="4" spans="1:8" hidden="1"/>
    <row r="5" spans="1:8" hidden="1"/>
    <row r="6" spans="1:8" hidden="1"/>
    <row r="7" spans="1:8">
      <c r="A7" s="49" t="s">
        <v>72</v>
      </c>
      <c r="B7" s="49"/>
      <c r="C7" s="49"/>
      <c r="D7" s="49"/>
      <c r="E7" s="49"/>
      <c r="F7" s="49"/>
      <c r="G7" s="49"/>
      <c r="H7" s="49"/>
    </row>
    <row r="8" spans="1:8">
      <c r="A8" s="49" t="s">
        <v>73</v>
      </c>
      <c r="B8" s="49"/>
      <c r="C8" s="49"/>
      <c r="D8" s="49"/>
      <c r="E8" s="49"/>
      <c r="F8" s="49"/>
      <c r="G8" s="49"/>
      <c r="H8" s="49"/>
    </row>
    <row r="9" spans="1:8">
      <c r="A9" s="42" t="s">
        <v>119</v>
      </c>
      <c r="B9" s="42"/>
      <c r="C9" s="42"/>
      <c r="D9" s="42"/>
      <c r="E9" s="42"/>
      <c r="F9" s="42"/>
      <c r="G9" s="42"/>
      <c r="H9" s="42"/>
    </row>
    <row r="10" spans="1:8">
      <c r="A10" s="42" t="s">
        <v>74</v>
      </c>
      <c r="B10" s="42"/>
      <c r="C10" s="42"/>
      <c r="D10" s="42"/>
      <c r="E10" s="42"/>
      <c r="F10" s="42"/>
      <c r="G10" s="42"/>
      <c r="H10" s="42"/>
    </row>
    <row r="11" spans="1:8" hidden="1">
      <c r="A11" s="4"/>
      <c r="B11" s="3"/>
      <c r="C11" s="3"/>
      <c r="D11" s="3"/>
      <c r="E11" s="3"/>
      <c r="F11" s="3"/>
    </row>
    <row r="12" spans="1:8" ht="12.6" customHeight="1">
      <c r="A12" s="44" t="s">
        <v>57</v>
      </c>
      <c r="B12" s="44" t="s">
        <v>7</v>
      </c>
      <c r="C12" s="45" t="s">
        <v>53</v>
      </c>
      <c r="D12" s="45" t="s">
        <v>54</v>
      </c>
      <c r="E12" s="48" t="s">
        <v>55</v>
      </c>
      <c r="F12" s="48"/>
      <c r="G12" s="48" t="s">
        <v>56</v>
      </c>
      <c r="H12" s="48"/>
    </row>
    <row r="13" spans="1:8" ht="10.8" customHeight="1">
      <c r="A13" s="44"/>
      <c r="B13" s="44"/>
      <c r="C13" s="46"/>
      <c r="D13" s="46"/>
      <c r="E13" s="14" t="s">
        <v>8</v>
      </c>
      <c r="F13" s="14" t="s">
        <v>0</v>
      </c>
      <c r="G13" s="14" t="s">
        <v>8</v>
      </c>
      <c r="H13" s="14" t="s">
        <v>0</v>
      </c>
    </row>
    <row r="14" spans="1:8">
      <c r="A14" s="14">
        <v>0</v>
      </c>
      <c r="B14" s="14">
        <v>1</v>
      </c>
      <c r="C14" s="15">
        <v>2</v>
      </c>
      <c r="D14" s="15">
        <v>3</v>
      </c>
      <c r="E14" s="14">
        <v>4</v>
      </c>
      <c r="F14" s="14">
        <v>5</v>
      </c>
      <c r="G14" s="14">
        <v>6</v>
      </c>
      <c r="H14" s="14">
        <v>7</v>
      </c>
    </row>
    <row r="15" spans="1:8" hidden="1">
      <c r="A15" s="14"/>
      <c r="B15" s="16" t="s">
        <v>4</v>
      </c>
      <c r="C15" s="14" t="s">
        <v>75</v>
      </c>
      <c r="D15" s="17"/>
      <c r="E15" s="18"/>
      <c r="F15" s="17"/>
      <c r="G15" s="18"/>
      <c r="H15" s="17"/>
    </row>
    <row r="16" spans="1:8" hidden="1">
      <c r="A16" s="14"/>
      <c r="B16" s="16" t="s">
        <v>76</v>
      </c>
      <c r="C16" s="14" t="s">
        <v>77</v>
      </c>
      <c r="D16" s="17"/>
      <c r="E16" s="18"/>
      <c r="F16" s="17"/>
      <c r="G16" s="18"/>
      <c r="H16" s="17"/>
    </row>
    <row r="17" spans="1:8">
      <c r="A17" s="19" t="s">
        <v>30</v>
      </c>
      <c r="B17" s="20" t="s">
        <v>58</v>
      </c>
      <c r="C17" s="19"/>
      <c r="D17" s="21"/>
      <c r="E17" s="22"/>
      <c r="F17" s="21">
        <v>0</v>
      </c>
      <c r="G17" s="22"/>
      <c r="H17" s="21">
        <v>0</v>
      </c>
    </row>
    <row r="18" spans="1:8" hidden="1">
      <c r="A18" s="14"/>
      <c r="B18" s="16" t="s">
        <v>78</v>
      </c>
      <c r="C18" s="23" t="s">
        <v>77</v>
      </c>
      <c r="D18" s="24">
        <v>55000</v>
      </c>
      <c r="E18" s="18"/>
      <c r="F18" s="17"/>
      <c r="G18" s="18"/>
      <c r="H18" s="17"/>
    </row>
    <row r="19" spans="1:8" hidden="1">
      <c r="A19" s="14"/>
      <c r="B19" s="25" t="s">
        <v>9</v>
      </c>
      <c r="C19" s="23" t="s">
        <v>79</v>
      </c>
      <c r="D19" s="24">
        <v>50000</v>
      </c>
      <c r="E19" s="18"/>
      <c r="F19" s="17"/>
      <c r="G19" s="18"/>
      <c r="H19" s="17"/>
    </row>
    <row r="20" spans="1:8" hidden="1">
      <c r="A20" s="14"/>
      <c r="B20" s="25" t="s">
        <v>80</v>
      </c>
      <c r="C20" s="23" t="s">
        <v>79</v>
      </c>
      <c r="D20" s="24">
        <v>20000</v>
      </c>
      <c r="E20" s="18"/>
      <c r="F20" s="17"/>
      <c r="G20" s="18"/>
      <c r="H20" s="17"/>
    </row>
    <row r="21" spans="1:8" hidden="1">
      <c r="A21" s="14"/>
      <c r="B21" s="16" t="s">
        <v>3</v>
      </c>
      <c r="C21" s="23" t="s">
        <v>79</v>
      </c>
      <c r="D21" s="24">
        <v>25000</v>
      </c>
      <c r="E21" s="18"/>
      <c r="F21" s="17"/>
      <c r="G21" s="18"/>
      <c r="H21" s="17"/>
    </row>
    <row r="22" spans="1:8" hidden="1">
      <c r="A22" s="14"/>
      <c r="B22" s="16" t="s">
        <v>81</v>
      </c>
      <c r="C22" s="26" t="s">
        <v>82</v>
      </c>
      <c r="D22" s="27">
        <v>18000</v>
      </c>
      <c r="E22" s="17"/>
      <c r="F22" s="17"/>
      <c r="G22" s="17"/>
      <c r="H22" s="17"/>
    </row>
    <row r="23" spans="1:8" hidden="1">
      <c r="A23" s="14"/>
      <c r="B23" s="28" t="s">
        <v>83</v>
      </c>
      <c r="C23" s="26" t="s">
        <v>82</v>
      </c>
      <c r="D23" s="27">
        <v>5200</v>
      </c>
      <c r="E23" s="18"/>
      <c r="F23" s="17"/>
      <c r="G23" s="18"/>
      <c r="H23" s="17"/>
    </row>
    <row r="24" spans="1:8" hidden="1">
      <c r="A24" s="14"/>
      <c r="B24" s="28" t="s">
        <v>84</v>
      </c>
      <c r="C24" s="14" t="s">
        <v>82</v>
      </c>
      <c r="D24" s="17">
        <v>5000</v>
      </c>
      <c r="E24" s="18"/>
      <c r="F24" s="17"/>
      <c r="G24" s="18"/>
      <c r="H24" s="17"/>
    </row>
    <row r="25" spans="1:8" hidden="1">
      <c r="A25" s="14"/>
      <c r="B25" s="16" t="s">
        <v>85</v>
      </c>
      <c r="C25" s="14" t="s">
        <v>82</v>
      </c>
      <c r="D25" s="17">
        <v>10000</v>
      </c>
      <c r="E25" s="18"/>
      <c r="F25" s="17"/>
      <c r="G25" s="18"/>
      <c r="H25" s="17"/>
    </row>
    <row r="26" spans="1:8" hidden="1">
      <c r="A26" s="14"/>
      <c r="B26" s="16" t="s">
        <v>10</v>
      </c>
      <c r="C26" s="14" t="s">
        <v>86</v>
      </c>
      <c r="D26" s="17">
        <v>4000</v>
      </c>
      <c r="E26" s="18"/>
      <c r="F26" s="17"/>
      <c r="G26" s="18"/>
      <c r="H26" s="17"/>
    </row>
    <row r="27" spans="1:8">
      <c r="A27" s="19" t="s">
        <v>31</v>
      </c>
      <c r="B27" s="20" t="s">
        <v>59</v>
      </c>
      <c r="C27" s="19"/>
      <c r="D27" s="21"/>
      <c r="E27" s="22"/>
      <c r="F27" s="21">
        <v>0</v>
      </c>
      <c r="G27" s="22"/>
      <c r="H27" s="21">
        <v>0</v>
      </c>
    </row>
    <row r="28" spans="1:8" hidden="1">
      <c r="A28" s="14"/>
      <c r="B28" s="16" t="s">
        <v>87</v>
      </c>
      <c r="C28" s="26" t="s">
        <v>86</v>
      </c>
      <c r="D28" s="27">
        <v>50000</v>
      </c>
      <c r="E28" s="18"/>
      <c r="F28" s="17"/>
      <c r="G28" s="18"/>
      <c r="H28" s="17"/>
    </row>
    <row r="29" spans="1:8" hidden="1">
      <c r="A29" s="14"/>
      <c r="B29" s="16" t="s">
        <v>88</v>
      </c>
      <c r="C29" s="14" t="s">
        <v>89</v>
      </c>
      <c r="D29" s="17">
        <v>50000</v>
      </c>
      <c r="E29" s="18"/>
      <c r="F29" s="17"/>
      <c r="G29" s="18"/>
      <c r="H29" s="17"/>
    </row>
    <row r="30" spans="1:8" hidden="1">
      <c r="A30" s="14"/>
      <c r="B30" s="16" t="s">
        <v>90</v>
      </c>
      <c r="C30" s="14" t="s">
        <v>86</v>
      </c>
      <c r="D30" s="17">
        <v>10000</v>
      </c>
      <c r="E30" s="18"/>
      <c r="F30" s="17"/>
      <c r="G30" s="18"/>
      <c r="H30" s="17"/>
    </row>
    <row r="31" spans="1:8">
      <c r="A31" s="19" t="s">
        <v>32</v>
      </c>
      <c r="B31" s="20" t="s">
        <v>60</v>
      </c>
      <c r="C31" s="19"/>
      <c r="D31" s="21"/>
      <c r="E31" s="22"/>
      <c r="F31" s="21">
        <v>0</v>
      </c>
      <c r="G31" s="22"/>
      <c r="H31" s="21">
        <v>0</v>
      </c>
    </row>
    <row r="32" spans="1:8" hidden="1">
      <c r="A32" s="14"/>
      <c r="B32" s="16" t="s">
        <v>11</v>
      </c>
      <c r="C32" s="14" t="s">
        <v>82</v>
      </c>
      <c r="D32" s="17">
        <v>20000</v>
      </c>
      <c r="E32" s="18"/>
      <c r="F32" s="17"/>
      <c r="G32" s="18"/>
      <c r="H32" s="17"/>
    </row>
    <row r="33" spans="1:8" hidden="1">
      <c r="A33" s="14"/>
      <c r="B33" s="16" t="s">
        <v>91</v>
      </c>
      <c r="C33" s="26" t="s">
        <v>82</v>
      </c>
      <c r="D33" s="27">
        <v>5000</v>
      </c>
      <c r="E33" s="18"/>
      <c r="F33" s="17"/>
      <c r="G33" s="18"/>
      <c r="H33" s="17"/>
    </row>
    <row r="34" spans="1:8" hidden="1">
      <c r="A34" s="14"/>
      <c r="B34" s="16" t="s">
        <v>92</v>
      </c>
      <c r="C34" s="14" t="s">
        <v>82</v>
      </c>
      <c r="D34" s="17">
        <v>20000</v>
      </c>
      <c r="E34" s="18"/>
      <c r="F34" s="17"/>
      <c r="G34" s="18"/>
      <c r="H34" s="17"/>
    </row>
    <row r="35" spans="1:8" hidden="1">
      <c r="A35" s="14"/>
      <c r="B35" s="16" t="s">
        <v>12</v>
      </c>
      <c r="C35" s="26" t="s">
        <v>82</v>
      </c>
      <c r="D35" s="27">
        <v>10000</v>
      </c>
      <c r="E35" s="18"/>
      <c r="F35" s="17"/>
      <c r="G35" s="18"/>
      <c r="H35" s="17"/>
    </row>
    <row r="36" spans="1:8" hidden="1">
      <c r="A36" s="14"/>
      <c r="B36" s="16" t="s">
        <v>93</v>
      </c>
      <c r="C36" s="14" t="s">
        <v>82</v>
      </c>
      <c r="D36" s="17">
        <v>10000</v>
      </c>
      <c r="E36" s="18"/>
      <c r="F36" s="17"/>
      <c r="G36" s="18"/>
      <c r="H36" s="17"/>
    </row>
    <row r="37" spans="1:8" hidden="1">
      <c r="A37" s="14"/>
      <c r="B37" s="16" t="s">
        <v>94</v>
      </c>
      <c r="C37" s="14" t="s">
        <v>82</v>
      </c>
      <c r="D37" s="17">
        <v>10000</v>
      </c>
      <c r="E37" s="18"/>
      <c r="F37" s="17"/>
      <c r="G37" s="18"/>
      <c r="H37" s="17"/>
    </row>
    <row r="38" spans="1:8" hidden="1">
      <c r="A38" s="14"/>
      <c r="B38" s="16" t="s">
        <v>95</v>
      </c>
      <c r="C38" s="14" t="s">
        <v>82</v>
      </c>
      <c r="D38" s="17">
        <v>10000</v>
      </c>
      <c r="E38" s="18"/>
      <c r="F38" s="17"/>
      <c r="G38" s="18"/>
      <c r="H38" s="17"/>
    </row>
    <row r="39" spans="1:8" hidden="1">
      <c r="A39" s="14"/>
      <c r="B39" s="16" t="s">
        <v>96</v>
      </c>
      <c r="C39" s="14" t="s">
        <v>86</v>
      </c>
      <c r="D39" s="17">
        <v>30000</v>
      </c>
      <c r="E39" s="18"/>
      <c r="F39" s="17"/>
      <c r="G39" s="18"/>
      <c r="H39" s="17"/>
    </row>
    <row r="40" spans="1:8" hidden="1">
      <c r="A40" s="14"/>
      <c r="B40" s="16" t="s">
        <v>97</v>
      </c>
      <c r="C40" s="14" t="s">
        <v>82</v>
      </c>
      <c r="D40" s="17">
        <v>5000</v>
      </c>
      <c r="E40" s="18"/>
      <c r="F40" s="17"/>
      <c r="G40" s="18"/>
      <c r="H40" s="17"/>
    </row>
    <row r="41" spans="1:8" hidden="1">
      <c r="A41" s="14"/>
      <c r="B41" s="16" t="s">
        <v>98</v>
      </c>
      <c r="C41" s="14" t="s">
        <v>82</v>
      </c>
      <c r="D41" s="17">
        <v>5000</v>
      </c>
      <c r="E41" s="18"/>
      <c r="F41" s="17"/>
      <c r="G41" s="18"/>
      <c r="H41" s="17"/>
    </row>
    <row r="42" spans="1:8" hidden="1">
      <c r="A42" s="14"/>
      <c r="B42" s="16" t="s">
        <v>99</v>
      </c>
      <c r="C42" s="14" t="s">
        <v>82</v>
      </c>
      <c r="D42" s="17">
        <v>5000</v>
      </c>
      <c r="E42" s="18"/>
      <c r="F42" s="17"/>
      <c r="G42" s="18"/>
      <c r="H42" s="17"/>
    </row>
    <row r="43" spans="1:8" hidden="1">
      <c r="A43" s="14"/>
      <c r="B43" s="16" t="s">
        <v>100</v>
      </c>
      <c r="C43" s="14" t="s">
        <v>82</v>
      </c>
      <c r="D43" s="17">
        <v>20000</v>
      </c>
      <c r="E43" s="18"/>
      <c r="F43" s="17"/>
      <c r="G43" s="18"/>
      <c r="H43" s="17"/>
    </row>
    <row r="44" spans="1:8">
      <c r="A44" s="19" t="s">
        <v>33</v>
      </c>
      <c r="B44" s="20" t="s">
        <v>61</v>
      </c>
      <c r="C44" s="19"/>
      <c r="D44" s="21"/>
      <c r="E44" s="22"/>
      <c r="F44" s="21">
        <v>0</v>
      </c>
      <c r="G44" s="22"/>
      <c r="H44" s="21">
        <v>0</v>
      </c>
    </row>
    <row r="45" spans="1:8">
      <c r="A45" s="19" t="s">
        <v>38</v>
      </c>
      <c r="B45" s="20" t="s">
        <v>34</v>
      </c>
      <c r="C45" s="19"/>
      <c r="D45" s="21"/>
      <c r="E45" s="22"/>
      <c r="F45" s="21">
        <v>0</v>
      </c>
      <c r="G45" s="22"/>
      <c r="H45" s="21">
        <v>0</v>
      </c>
    </row>
    <row r="46" spans="1:8" hidden="1">
      <c r="A46" s="14"/>
      <c r="B46" s="16" t="s">
        <v>13</v>
      </c>
      <c r="C46" s="26" t="s">
        <v>101</v>
      </c>
      <c r="D46" s="27"/>
      <c r="E46" s="25"/>
      <c r="F46" s="29"/>
      <c r="G46" s="25"/>
      <c r="H46" s="29"/>
    </row>
    <row r="47" spans="1:8" hidden="1">
      <c r="A47" s="14"/>
      <c r="B47" s="16" t="s">
        <v>14</v>
      </c>
      <c r="C47" s="14" t="s">
        <v>101</v>
      </c>
      <c r="D47" s="18"/>
      <c r="E47" s="18"/>
      <c r="F47" s="17"/>
      <c r="G47" s="30"/>
      <c r="H47" s="31"/>
    </row>
    <row r="48" spans="1:8" hidden="1">
      <c r="A48" s="14"/>
      <c r="B48" s="16" t="s">
        <v>102</v>
      </c>
      <c r="C48" s="14" t="s">
        <v>75</v>
      </c>
      <c r="D48" s="17"/>
      <c r="E48" s="26"/>
      <c r="F48" s="32"/>
      <c r="G48" s="33"/>
      <c r="H48" s="17"/>
    </row>
    <row r="49" spans="1:8">
      <c r="A49" s="14"/>
      <c r="B49" s="16" t="s">
        <v>5</v>
      </c>
      <c r="C49" s="14" t="s">
        <v>75</v>
      </c>
      <c r="D49" s="17">
        <v>55000</v>
      </c>
      <c r="E49" s="33">
        <v>212</v>
      </c>
      <c r="F49" s="17">
        <v>11660000</v>
      </c>
      <c r="G49" s="33">
        <v>848</v>
      </c>
      <c r="H49" s="17">
        <f>D49*G49</f>
        <v>46640000</v>
      </c>
    </row>
    <row r="50" spans="1:8">
      <c r="A50" s="19" t="s">
        <v>39</v>
      </c>
      <c r="B50" s="20" t="s">
        <v>0</v>
      </c>
      <c r="C50" s="34"/>
      <c r="D50" s="21"/>
      <c r="E50" s="35"/>
      <c r="F50" s="36">
        <v>11660000</v>
      </c>
      <c r="G50" s="37"/>
      <c r="H50" s="36">
        <f>$H$49</f>
        <v>46640000</v>
      </c>
    </row>
    <row r="51" spans="1:8" hidden="1">
      <c r="A51" s="14"/>
      <c r="B51" s="28" t="s">
        <v>35</v>
      </c>
      <c r="C51" s="14"/>
      <c r="D51" s="17"/>
      <c r="E51" s="18"/>
      <c r="F51" s="17"/>
      <c r="G51" s="18"/>
      <c r="H51" s="17"/>
    </row>
    <row r="52" spans="1:8" hidden="1">
      <c r="A52" s="14"/>
      <c r="B52" s="16" t="s">
        <v>36</v>
      </c>
      <c r="C52" s="14"/>
      <c r="D52" s="17"/>
      <c r="E52" s="18"/>
      <c r="F52" s="17"/>
      <c r="G52" s="18"/>
      <c r="H52" s="17"/>
    </row>
    <row r="53" spans="1:8" hidden="1">
      <c r="A53" s="14"/>
      <c r="B53" s="16" t="s">
        <v>37</v>
      </c>
      <c r="C53" s="14"/>
      <c r="D53" s="17"/>
      <c r="E53" s="18"/>
      <c r="F53" s="17"/>
      <c r="G53" s="18"/>
      <c r="H53" s="17"/>
    </row>
    <row r="54" spans="1:8">
      <c r="A54" s="19" t="s">
        <v>40</v>
      </c>
      <c r="B54" s="20" t="s">
        <v>64</v>
      </c>
      <c r="C54" s="19"/>
      <c r="D54" s="21"/>
      <c r="E54" s="38"/>
      <c r="F54" s="21">
        <v>0</v>
      </c>
      <c r="G54" s="38"/>
      <c r="H54" s="21">
        <v>0</v>
      </c>
    </row>
    <row r="55" spans="1:8">
      <c r="A55" s="19" t="s">
        <v>41</v>
      </c>
      <c r="B55" s="20" t="s">
        <v>63</v>
      </c>
      <c r="C55" s="19"/>
      <c r="D55" s="21"/>
      <c r="E55" s="22"/>
      <c r="F55" s="21">
        <v>0</v>
      </c>
      <c r="G55" s="22"/>
      <c r="H55" s="21">
        <v>0</v>
      </c>
    </row>
    <row r="56" spans="1:8">
      <c r="A56" s="19" t="s">
        <v>42</v>
      </c>
      <c r="B56" s="20" t="s">
        <v>43</v>
      </c>
      <c r="C56" s="19"/>
      <c r="D56" s="21"/>
      <c r="E56" s="22"/>
      <c r="F56" s="21">
        <f>SUM(F17+F45+F50+F54+F55)</f>
        <v>11660000</v>
      </c>
      <c r="G56" s="22"/>
      <c r="H56" s="21">
        <f>SUM(H17+H45+H50+H54+H55)</f>
        <v>46640000</v>
      </c>
    </row>
    <row r="57" spans="1:8" hidden="1">
      <c r="A57" s="14"/>
      <c r="B57" s="28" t="s">
        <v>15</v>
      </c>
      <c r="C57" s="14"/>
      <c r="D57" s="17"/>
      <c r="E57" s="18"/>
      <c r="F57" s="18"/>
      <c r="G57" s="18"/>
      <c r="H57" s="18"/>
    </row>
    <row r="58" spans="1:8" hidden="1">
      <c r="A58" s="14"/>
      <c r="B58" s="16" t="s">
        <v>16</v>
      </c>
      <c r="C58" s="14"/>
      <c r="D58" s="17"/>
      <c r="E58" s="18"/>
      <c r="F58" s="18"/>
      <c r="G58" s="18"/>
      <c r="H58" s="18"/>
    </row>
    <row r="59" spans="1:8" hidden="1">
      <c r="A59" s="14"/>
      <c r="B59" s="16" t="s">
        <v>67</v>
      </c>
      <c r="C59" s="14"/>
      <c r="D59" s="17"/>
      <c r="E59" s="18"/>
      <c r="F59" s="18"/>
      <c r="G59" s="18"/>
      <c r="H59" s="18"/>
    </row>
    <row r="60" spans="1:8" hidden="1">
      <c r="A60" s="14"/>
      <c r="B60" s="16" t="s">
        <v>68</v>
      </c>
      <c r="C60" s="14"/>
      <c r="D60" s="17"/>
      <c r="E60" s="18"/>
      <c r="F60" s="17"/>
      <c r="G60" s="18"/>
      <c r="H60" s="17"/>
    </row>
    <row r="61" spans="1:8" hidden="1">
      <c r="A61" s="14"/>
      <c r="B61" s="16" t="s">
        <v>17</v>
      </c>
      <c r="C61" s="14"/>
      <c r="D61" s="17"/>
      <c r="E61" s="18"/>
      <c r="F61" s="18"/>
      <c r="G61" s="18"/>
      <c r="H61" s="18"/>
    </row>
    <row r="62" spans="1:8" hidden="1">
      <c r="A62" s="14"/>
      <c r="B62" s="16" t="s">
        <v>18</v>
      </c>
      <c r="C62" s="14"/>
      <c r="D62" s="17"/>
      <c r="E62" s="18"/>
      <c r="F62" s="18"/>
      <c r="G62" s="18"/>
      <c r="H62" s="18"/>
    </row>
    <row r="63" spans="1:8" hidden="1">
      <c r="A63" s="14"/>
      <c r="B63" s="16" t="s">
        <v>19</v>
      </c>
      <c r="C63" s="14"/>
      <c r="D63" s="17"/>
      <c r="E63" s="18"/>
      <c r="F63" s="18"/>
      <c r="G63" s="18"/>
      <c r="H63" s="18"/>
    </row>
    <row r="64" spans="1:8" hidden="1">
      <c r="A64" s="14"/>
      <c r="B64" s="16" t="s">
        <v>20</v>
      </c>
      <c r="C64" s="14"/>
      <c r="D64" s="17"/>
      <c r="E64" s="18"/>
      <c r="F64" s="18"/>
      <c r="G64" s="18"/>
      <c r="H64" s="18"/>
    </row>
    <row r="65" spans="1:8" hidden="1">
      <c r="A65" s="14"/>
      <c r="B65" s="16" t="s">
        <v>21</v>
      </c>
      <c r="C65" s="14"/>
      <c r="D65" s="17"/>
      <c r="E65" s="18"/>
      <c r="F65" s="18"/>
      <c r="G65" s="18"/>
      <c r="H65" s="18"/>
    </row>
    <row r="66" spans="1:8" hidden="1">
      <c r="A66" s="14"/>
      <c r="B66" s="28" t="s">
        <v>22</v>
      </c>
      <c r="C66" s="14"/>
      <c r="D66" s="17"/>
      <c r="E66" s="18"/>
      <c r="F66" s="18"/>
      <c r="G66" s="18"/>
      <c r="H66" s="18"/>
    </row>
    <row r="67" spans="1:8" hidden="1">
      <c r="A67" s="14"/>
      <c r="B67" s="16" t="s">
        <v>23</v>
      </c>
      <c r="C67" s="14"/>
      <c r="D67" s="17"/>
      <c r="E67" s="18"/>
      <c r="F67" s="18"/>
      <c r="G67" s="18"/>
      <c r="H67" s="18"/>
    </row>
    <row r="68" spans="1:8" hidden="1">
      <c r="A68" s="14"/>
      <c r="B68" s="16" t="s">
        <v>24</v>
      </c>
      <c r="C68" s="14"/>
      <c r="D68" s="17"/>
      <c r="E68" s="18"/>
      <c r="F68" s="18"/>
      <c r="G68" s="18"/>
      <c r="H68" s="18"/>
    </row>
    <row r="69" spans="1:8" hidden="1">
      <c r="A69" s="14"/>
      <c r="B69" s="16" t="s">
        <v>25</v>
      </c>
      <c r="C69" s="14"/>
      <c r="D69" s="17"/>
      <c r="E69" s="18"/>
      <c r="F69" s="18"/>
      <c r="G69" s="18"/>
      <c r="H69" s="18"/>
    </row>
    <row r="70" spans="1:8" hidden="1">
      <c r="A70" s="14"/>
      <c r="B70" s="16" t="s">
        <v>26</v>
      </c>
      <c r="C70" s="14"/>
      <c r="D70" s="17"/>
      <c r="E70" s="18"/>
      <c r="F70" s="17"/>
      <c r="G70" s="18"/>
      <c r="H70" s="17"/>
    </row>
    <row r="71" spans="1:8" hidden="1">
      <c r="A71" s="14"/>
      <c r="B71" s="28" t="s">
        <v>27</v>
      </c>
      <c r="C71" s="14"/>
      <c r="D71" s="17"/>
      <c r="E71" s="18"/>
      <c r="F71" s="18"/>
      <c r="G71" s="18"/>
      <c r="H71" s="18"/>
    </row>
    <row r="72" spans="1:8" hidden="1">
      <c r="A72" s="14"/>
      <c r="B72" s="16" t="s">
        <v>28</v>
      </c>
      <c r="C72" s="14"/>
      <c r="D72" s="17"/>
      <c r="E72" s="18"/>
      <c r="F72" s="17"/>
      <c r="G72" s="18"/>
      <c r="H72" s="17"/>
    </row>
    <row r="73" spans="1:8" hidden="1">
      <c r="A73" s="14"/>
      <c r="B73" s="16" t="s">
        <v>62</v>
      </c>
      <c r="C73" s="14"/>
      <c r="D73" s="17"/>
      <c r="E73" s="18"/>
      <c r="F73" s="17"/>
      <c r="G73" s="18"/>
      <c r="H73" s="17"/>
    </row>
    <row r="74" spans="1:8">
      <c r="A74" s="14"/>
      <c r="B74" s="25" t="s">
        <v>118</v>
      </c>
      <c r="C74" s="14" t="s">
        <v>82</v>
      </c>
      <c r="D74" s="17">
        <v>36660.1</v>
      </c>
      <c r="E74" s="18"/>
      <c r="F74" s="17"/>
      <c r="G74" s="18">
        <v>22</v>
      </c>
      <c r="H74" s="17">
        <f>D74*G74</f>
        <v>806522.2</v>
      </c>
    </row>
    <row r="75" spans="1:8">
      <c r="A75" s="41"/>
      <c r="B75" s="25" t="s">
        <v>118</v>
      </c>
      <c r="C75" s="41" t="s">
        <v>82</v>
      </c>
      <c r="D75" s="17">
        <v>39600</v>
      </c>
      <c r="E75" s="18">
        <v>1</v>
      </c>
      <c r="F75" s="17">
        <f>D75*E75</f>
        <v>39600</v>
      </c>
      <c r="G75" s="18">
        <v>1</v>
      </c>
      <c r="H75" s="17">
        <f>D75*G75</f>
        <v>39600</v>
      </c>
    </row>
    <row r="76" spans="1:8">
      <c r="A76" s="14"/>
      <c r="B76" s="25" t="s">
        <v>117</v>
      </c>
      <c r="C76" s="14" t="s">
        <v>82</v>
      </c>
      <c r="D76" s="17">
        <v>10699</v>
      </c>
      <c r="E76" s="18"/>
      <c r="F76" s="17"/>
      <c r="G76" s="18">
        <v>22</v>
      </c>
      <c r="H76" s="17">
        <f>D76*G76</f>
        <v>235378</v>
      </c>
    </row>
    <row r="77" spans="1:8" ht="14.25" customHeight="1">
      <c r="A77" s="19" t="s">
        <v>44</v>
      </c>
      <c r="B77" s="39" t="s">
        <v>65</v>
      </c>
      <c r="C77" s="19"/>
      <c r="D77" s="21"/>
      <c r="E77" s="22"/>
      <c r="F77" s="21">
        <f>SUM(F74:F76)</f>
        <v>39600</v>
      </c>
      <c r="G77" s="22"/>
      <c r="H77" s="21">
        <f>SUM(H74:H76)</f>
        <v>1081500.2</v>
      </c>
    </row>
    <row r="78" spans="1:8">
      <c r="A78" s="14"/>
      <c r="B78" s="16" t="s">
        <v>103</v>
      </c>
      <c r="C78" s="14" t="s">
        <v>104</v>
      </c>
      <c r="D78" s="17">
        <v>600000</v>
      </c>
      <c r="E78" s="18">
        <v>1</v>
      </c>
      <c r="F78" s="17">
        <v>600000</v>
      </c>
      <c r="G78" s="33">
        <v>4</v>
      </c>
      <c r="H78" s="17">
        <f>D78*G78</f>
        <v>2400000</v>
      </c>
    </row>
    <row r="79" spans="1:8">
      <c r="A79" s="14"/>
      <c r="B79" s="16" t="s">
        <v>112</v>
      </c>
      <c r="C79" s="14" t="s">
        <v>115</v>
      </c>
      <c r="D79" s="17">
        <v>150000</v>
      </c>
      <c r="E79" s="18"/>
      <c r="F79" s="17"/>
      <c r="G79" s="33">
        <v>3</v>
      </c>
      <c r="H79" s="17">
        <f>D79*G79</f>
        <v>450000</v>
      </c>
    </row>
    <row r="80" spans="1:8">
      <c r="A80" s="14"/>
      <c r="B80" s="16" t="s">
        <v>116</v>
      </c>
      <c r="C80" s="14" t="s">
        <v>75</v>
      </c>
      <c r="D80" s="17">
        <v>30000</v>
      </c>
      <c r="E80" s="18"/>
      <c r="F80" s="17"/>
      <c r="G80" s="33">
        <v>18</v>
      </c>
      <c r="H80" s="17">
        <f>D80*G80</f>
        <v>540000</v>
      </c>
    </row>
    <row r="81" spans="1:8">
      <c r="A81" s="14"/>
      <c r="B81" s="16" t="s">
        <v>113</v>
      </c>
      <c r="C81" s="14" t="s">
        <v>75</v>
      </c>
      <c r="D81" s="17">
        <v>60000</v>
      </c>
      <c r="E81" s="18"/>
      <c r="F81" s="17"/>
      <c r="G81" s="33">
        <v>11</v>
      </c>
      <c r="H81" s="17">
        <f>D81*G81</f>
        <v>660000</v>
      </c>
    </row>
    <row r="82" spans="1:8">
      <c r="A82" s="14"/>
      <c r="B82" s="16" t="s">
        <v>114</v>
      </c>
      <c r="C82" s="14" t="s">
        <v>101</v>
      </c>
      <c r="D82" s="17"/>
      <c r="E82" s="18"/>
      <c r="F82" s="17"/>
      <c r="G82" s="40">
        <v>1200000</v>
      </c>
      <c r="H82" s="17">
        <v>1200000</v>
      </c>
    </row>
    <row r="83" spans="1:8">
      <c r="A83" s="19" t="s">
        <v>45</v>
      </c>
      <c r="B83" s="20" t="s">
        <v>66</v>
      </c>
      <c r="C83" s="19"/>
      <c r="D83" s="21"/>
      <c r="E83" s="22"/>
      <c r="F83" s="21">
        <f>SUM(F78:F82)</f>
        <v>600000</v>
      </c>
      <c r="G83" s="22"/>
      <c r="H83" s="21">
        <f>SUM(H78:H82)</f>
        <v>5250000</v>
      </c>
    </row>
    <row r="84" spans="1:8">
      <c r="A84" s="19" t="s">
        <v>46</v>
      </c>
      <c r="B84" s="20" t="s">
        <v>50</v>
      </c>
      <c r="C84" s="19"/>
      <c r="D84" s="21"/>
      <c r="E84" s="22"/>
      <c r="F84" s="21">
        <f>F77+F83</f>
        <v>639600</v>
      </c>
      <c r="G84" s="22"/>
      <c r="H84" s="21">
        <f>H77+H83</f>
        <v>6331500.2000000002</v>
      </c>
    </row>
    <row r="85" spans="1:8">
      <c r="A85" s="19" t="s">
        <v>47</v>
      </c>
      <c r="B85" s="20" t="s">
        <v>51</v>
      </c>
      <c r="C85" s="19"/>
      <c r="D85" s="21"/>
      <c r="E85" s="22"/>
      <c r="F85" s="21">
        <f>F50+F84</f>
        <v>12299600</v>
      </c>
      <c r="G85" s="22"/>
      <c r="H85" s="21">
        <f>H50+H84</f>
        <v>52971500.200000003</v>
      </c>
    </row>
    <row r="86" spans="1:8">
      <c r="A86" s="19" t="s">
        <v>48</v>
      </c>
      <c r="B86" s="20" t="s">
        <v>29</v>
      </c>
      <c r="C86" s="19"/>
      <c r="D86" s="21"/>
      <c r="E86" s="22"/>
      <c r="F86" s="21">
        <f>F85*10/100</f>
        <v>1229960</v>
      </c>
      <c r="G86" s="22"/>
      <c r="H86" s="21">
        <f>H85*10/100</f>
        <v>5297150.0199999996</v>
      </c>
    </row>
    <row r="87" spans="1:8">
      <c r="A87" s="19" t="s">
        <v>49</v>
      </c>
      <c r="B87" s="20" t="s">
        <v>52</v>
      </c>
      <c r="C87" s="19"/>
      <c r="D87" s="21"/>
      <c r="E87" s="22"/>
      <c r="F87" s="21">
        <f>F85+F86</f>
        <v>13529560</v>
      </c>
      <c r="G87" s="22"/>
      <c r="H87" s="21">
        <f>H85+H86</f>
        <v>58268650.219999999</v>
      </c>
    </row>
    <row r="88" spans="1:8" hidden="1">
      <c r="A88" s="6"/>
      <c r="B88" s="7"/>
      <c r="C88" s="6"/>
      <c r="D88" s="8"/>
      <c r="E88" s="9"/>
      <c r="F88" s="8"/>
      <c r="G88" s="9"/>
      <c r="H88" s="8"/>
    </row>
    <row r="89" spans="1:8" ht="3.6" customHeight="1">
      <c r="A89" s="6"/>
      <c r="B89" s="7"/>
      <c r="C89" s="6"/>
      <c r="D89" s="8"/>
      <c r="E89" s="9"/>
      <c r="F89" s="8"/>
      <c r="G89" s="9"/>
      <c r="H89" s="8"/>
    </row>
    <row r="90" spans="1:8" ht="12.6" customHeight="1">
      <c r="A90" s="4"/>
      <c r="B90" s="49" t="s">
        <v>6</v>
      </c>
      <c r="C90" s="49"/>
      <c r="D90" s="49"/>
      <c r="E90" s="49"/>
      <c r="G90" s="52"/>
    </row>
    <row r="91" spans="1:8" ht="4.8" customHeight="1">
      <c r="A91" s="4"/>
      <c r="B91" s="10"/>
      <c r="C91" s="10"/>
      <c r="D91" s="10"/>
      <c r="E91" s="10"/>
    </row>
    <row r="92" spans="1:8">
      <c r="A92" s="4"/>
      <c r="B92" s="47" t="s">
        <v>105</v>
      </c>
      <c r="C92" s="47"/>
      <c r="D92" s="47"/>
      <c r="E92" s="47"/>
      <c r="F92" s="43" t="s">
        <v>106</v>
      </c>
      <c r="G92" s="43"/>
    </row>
    <row r="93" spans="1:8" ht="9" customHeight="1">
      <c r="A93" s="4"/>
      <c r="B93" s="11"/>
      <c r="C93" s="11"/>
      <c r="D93" s="11"/>
      <c r="E93" s="11"/>
      <c r="F93" s="4"/>
      <c r="G93" s="4"/>
    </row>
    <row r="94" spans="1:8">
      <c r="A94" s="4"/>
      <c r="B94" s="47" t="s">
        <v>107</v>
      </c>
      <c r="C94" s="47"/>
      <c r="D94" s="47"/>
      <c r="E94" s="47"/>
      <c r="F94" s="43" t="s">
        <v>108</v>
      </c>
      <c r="G94" s="43"/>
      <c r="H94" s="12"/>
    </row>
    <row r="95" spans="1:8">
      <c r="A95" s="4"/>
      <c r="B95" s="49" t="s">
        <v>1</v>
      </c>
      <c r="C95" s="49"/>
      <c r="D95" s="49"/>
      <c r="E95" s="49"/>
      <c r="F95" s="13"/>
      <c r="G95" s="13"/>
    </row>
    <row r="96" spans="1:8">
      <c r="A96" s="4"/>
      <c r="B96" s="43" t="s">
        <v>109</v>
      </c>
      <c r="C96" s="43"/>
      <c r="D96" s="43"/>
      <c r="E96" s="43"/>
      <c r="F96" s="43"/>
      <c r="G96" s="43"/>
    </row>
    <row r="97" spans="1:8" hidden="1">
      <c r="A97" s="4"/>
      <c r="B97" s="4"/>
      <c r="C97" s="4"/>
      <c r="D97" s="4"/>
      <c r="E97" s="4"/>
      <c r="F97" s="4"/>
      <c r="G97" s="4"/>
    </row>
    <row r="98" spans="1:8">
      <c r="A98" s="4"/>
      <c r="B98" s="49" t="s">
        <v>2</v>
      </c>
      <c r="C98" s="49"/>
      <c r="D98" s="49"/>
      <c r="E98" s="49"/>
      <c r="F98" s="13"/>
      <c r="G98" s="13"/>
    </row>
    <row r="99" spans="1:8">
      <c r="A99" s="4"/>
      <c r="B99" s="43" t="s">
        <v>111</v>
      </c>
      <c r="C99" s="43"/>
      <c r="D99" s="43"/>
      <c r="E99" s="43"/>
      <c r="F99" s="43"/>
      <c r="G99" s="43"/>
    </row>
    <row r="100" spans="1:8" ht="9.6" customHeight="1">
      <c r="A100" s="4"/>
      <c r="F100" s="51"/>
      <c r="G100" s="51"/>
    </row>
    <row r="101" spans="1:8">
      <c r="A101" s="4"/>
      <c r="B101" s="43" t="s">
        <v>110</v>
      </c>
      <c r="C101" s="43"/>
      <c r="D101" s="43"/>
      <c r="E101" s="43"/>
      <c r="F101" s="43"/>
      <c r="G101" s="43"/>
    </row>
    <row r="102" spans="1:8">
      <c r="B102"/>
      <c r="C102"/>
      <c r="D102"/>
      <c r="E102"/>
      <c r="F102" s="5"/>
      <c r="G102" s="5"/>
      <c r="H102"/>
    </row>
    <row r="103" spans="1:8">
      <c r="B103"/>
      <c r="C103"/>
      <c r="D103"/>
      <c r="E103"/>
      <c r="F103" s="50"/>
      <c r="G103" s="50"/>
      <c r="H103"/>
    </row>
  </sheetData>
  <mergeCells count="25">
    <mergeCell ref="F103:G103"/>
    <mergeCell ref="B94:E94"/>
    <mergeCell ref="F94:G94"/>
    <mergeCell ref="B101:G101"/>
    <mergeCell ref="B95:E95"/>
    <mergeCell ref="B96:G96"/>
    <mergeCell ref="B98:E98"/>
    <mergeCell ref="F100:G100"/>
    <mergeCell ref="B99:G99"/>
    <mergeCell ref="A1:H1"/>
    <mergeCell ref="A2:H2"/>
    <mergeCell ref="A3:H3"/>
    <mergeCell ref="A7:H7"/>
    <mergeCell ref="A8:H8"/>
    <mergeCell ref="A9:H9"/>
    <mergeCell ref="A10:H10"/>
    <mergeCell ref="F92:G92"/>
    <mergeCell ref="A12:A13"/>
    <mergeCell ref="B12:B13"/>
    <mergeCell ref="C12:C13"/>
    <mergeCell ref="D12:D13"/>
    <mergeCell ref="B92:E92"/>
    <mergeCell ref="E12:F12"/>
    <mergeCell ref="G12:H12"/>
    <mergeCell ref="B90:E9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Ямаат уул-50 2024-4-20</vt:lpstr>
      <vt:lpstr>Sheet1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lkhamaa</cp:lastModifiedBy>
  <cp:lastPrinted>2024-04-18T10:24:17Z</cp:lastPrinted>
  <dcterms:created xsi:type="dcterms:W3CDTF">2014-01-15T06:30:10Z</dcterms:created>
  <dcterms:modified xsi:type="dcterms:W3CDTF">2024-04-18T10:26:23Z</dcterms:modified>
</cp:coreProperties>
</file>