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Tsagaan Ovoo-50\Documents\Todotgol-2024\"/>
    </mc:Choice>
  </mc:AlternateContent>
  <xr:revisionPtr revIDLastSave="0" documentId="13_ncr:1_{152294ED-1689-4920-A885-23D59AC0CB28}" xr6:coauthVersionLast="47" xr6:coauthVersionMax="47" xr10:uidLastSave="{00000000-0000-0000-0000-000000000000}"/>
  <bookViews>
    <workbookView xWindow="23880" yWindow="-2760" windowWidth="29040" windowHeight="15720" tabRatio="992" activeTab="5" xr2:uid="{00000000-000D-0000-FFFF-FFFF00000000}"/>
  </bookViews>
  <sheets>
    <sheet name="1-2024" sheetId="69" r:id="rId1"/>
    <sheet name="2-2024" sheetId="70" r:id="rId2"/>
    <sheet name="3-2024" sheetId="71" r:id="rId3"/>
    <sheet name="4-2024" sheetId="72" r:id="rId4"/>
    <sheet name="5-2024" sheetId="73" r:id="rId5"/>
    <sheet name="6-2024" sheetId="74" r:id="rId6"/>
  </sheets>
  <calcPr calcId="191029"/>
</workbook>
</file>

<file path=xl/calcChain.xml><?xml version="1.0" encoding="utf-8"?>
<calcChain xmlns="http://schemas.openxmlformats.org/spreadsheetml/2006/main">
  <c r="G53" i="74" l="1"/>
  <c r="H53" i="74" s="1"/>
  <c r="H54" i="74" s="1"/>
  <c r="H55" i="74" s="1"/>
  <c r="G36" i="74"/>
  <c r="H36" i="74" s="1"/>
  <c r="H37" i="74" s="1"/>
  <c r="F53" i="74"/>
  <c r="F54" i="74" s="1"/>
  <c r="F55" i="74" s="1"/>
  <c r="F36" i="74"/>
  <c r="F37" i="74" s="1"/>
  <c r="F44" i="74" s="1"/>
  <c r="F56" i="74" s="1"/>
  <c r="H19" i="74"/>
  <c r="H17" i="74"/>
  <c r="G53" i="73"/>
  <c r="H53" i="73" s="1"/>
  <c r="H54" i="73" s="1"/>
  <c r="H55" i="73" s="1"/>
  <c r="G36" i="73"/>
  <c r="H36" i="73" s="1"/>
  <c r="H37" i="73" s="1"/>
  <c r="F54" i="73"/>
  <c r="F55" i="73" s="1"/>
  <c r="F53" i="73"/>
  <c r="F37" i="73"/>
  <c r="F44" i="73" s="1"/>
  <c r="F36" i="73"/>
  <c r="H19" i="73"/>
  <c r="H17" i="73"/>
  <c r="G36" i="72"/>
  <c r="H36" i="72" s="1"/>
  <c r="H37" i="72" s="1"/>
  <c r="G53" i="72"/>
  <c r="H53" i="72" s="1"/>
  <c r="H54" i="72" s="1"/>
  <c r="H55" i="72" s="1"/>
  <c r="F55" i="72"/>
  <c r="F54" i="72"/>
  <c r="F53" i="72"/>
  <c r="F36" i="72"/>
  <c r="F37" i="72" s="1"/>
  <c r="F44" i="72" s="1"/>
  <c r="F56" i="72" s="1"/>
  <c r="H19" i="72"/>
  <c r="H17" i="72"/>
  <c r="G53" i="71"/>
  <c r="H53" i="71" s="1"/>
  <c r="H54" i="71" s="1"/>
  <c r="H55" i="71" s="1"/>
  <c r="G36" i="71"/>
  <c r="H36" i="71" s="1"/>
  <c r="H37" i="71" s="1"/>
  <c r="F54" i="71"/>
  <c r="F55" i="71" s="1"/>
  <c r="F53" i="71"/>
  <c r="F37" i="71"/>
  <c r="F44" i="71" s="1"/>
  <c r="F56" i="71" s="1"/>
  <c r="F36" i="71"/>
  <c r="H19" i="71"/>
  <c r="H17" i="71"/>
  <c r="G53" i="70"/>
  <c r="H53" i="70" s="1"/>
  <c r="H54" i="70" s="1"/>
  <c r="H55" i="70" s="1"/>
  <c r="G36" i="70"/>
  <c r="H36" i="70" s="1"/>
  <c r="H37" i="70" s="1"/>
  <c r="F54" i="70"/>
  <c r="F55" i="70" s="1"/>
  <c r="F53" i="70"/>
  <c r="F37" i="70"/>
  <c r="F36" i="70"/>
  <c r="F44" i="70"/>
  <c r="F56" i="70" s="1"/>
  <c r="H17" i="70"/>
  <c r="H19" i="70" s="1"/>
  <c r="G17" i="69"/>
  <c r="F57" i="74" l="1"/>
  <c r="F58" i="74" s="1"/>
  <c r="H44" i="74"/>
  <c r="H56" i="74" s="1"/>
  <c r="H44" i="73"/>
  <c r="H56" i="73" s="1"/>
  <c r="F56" i="73"/>
  <c r="H44" i="72"/>
  <c r="H56" i="72"/>
  <c r="H57" i="72" s="1"/>
  <c r="H58" i="72" s="1"/>
  <c r="F57" i="72"/>
  <c r="F58" i="72" s="1"/>
  <c r="H44" i="71"/>
  <c r="H56" i="71" s="1"/>
  <c r="F57" i="71"/>
  <c r="F58" i="71" s="1"/>
  <c r="H44" i="70"/>
  <c r="H56" i="70" s="1"/>
  <c r="H57" i="70" s="1"/>
  <c r="H58" i="70" s="1"/>
  <c r="F57" i="70"/>
  <c r="F58" i="70" s="1"/>
  <c r="G53" i="69"/>
  <c r="G36" i="69"/>
  <c r="F17" i="69"/>
  <c r="F19" i="69" s="1"/>
  <c r="H57" i="74" l="1"/>
  <c r="H58" i="74" s="1"/>
  <c r="F57" i="73"/>
  <c r="F58" i="73" s="1"/>
  <c r="H57" i="73"/>
  <c r="H58" i="73" s="1"/>
  <c r="H57" i="71"/>
  <c r="H58" i="71" s="1"/>
  <c r="F36" i="69"/>
  <c r="H53" i="69" l="1"/>
  <c r="F53" i="69"/>
  <c r="F54" i="69" s="1"/>
  <c r="F55" i="69" s="1"/>
  <c r="H36" i="69"/>
  <c r="F37" i="69"/>
  <c r="F44" i="69" s="1"/>
  <c r="H17" i="69"/>
  <c r="H19" i="69" s="1"/>
  <c r="F56" i="69" l="1"/>
  <c r="F57" i="69" s="1"/>
  <c r="F58" i="69" s="1"/>
  <c r="H37" i="69"/>
  <c r="H44" i="69" s="1"/>
  <c r="H54" i="69"/>
  <c r="H55" i="69" s="1"/>
  <c r="H56" i="69" l="1"/>
  <c r="H57" i="69" l="1"/>
  <c r="H58" i="69" s="1"/>
</calcChain>
</file>

<file path=xl/sharedStrings.xml><?xml version="1.0" encoding="utf-8"?>
<sst xmlns="http://schemas.openxmlformats.org/spreadsheetml/2006/main" count="816" uniqueCount="102">
  <si>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</si>
  <si>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</si>
  <si>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</si>
  <si>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</si>
  <si>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</si>
  <si>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</si>
  <si>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</si>
  <si>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</si>
  <si>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</si>
  <si>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Шурф нэвтрэлт II-IY</t>
  </si>
  <si>
    <t>Уулын ажлын булалт</t>
  </si>
  <si>
    <t>Цэглэн сорьцлолт</t>
  </si>
  <si>
    <t>Рентгенфлуоренц (44 комфонент, сил.ан)</t>
  </si>
  <si>
    <t>Тун.шлиф бэлтгэх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</si>
  <si>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</si>
  <si>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</si>
  <si>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</si>
  <si>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</si>
  <si>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</si>
  <si>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</si>
  <si>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</si>
  <si>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</si>
  <si>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</si>
  <si>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</si>
  <si>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</si>
  <si>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</si>
  <si>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</si>
  <si>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</si>
  <si>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</si>
  <si>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</si>
  <si>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</si>
  <si>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</si>
  <si>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</si>
  <si>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</si>
  <si>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ГАДНЫ БАЙГУУЛЛАГЫН ДҮН /X+XI/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</si>
  <si>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</si>
  <si>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</si>
  <si>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</si>
  <si>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</si>
  <si>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</si>
  <si>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Үндэсний геологийн албаны ГСХ-ийн мэргэжилтэн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</si>
  <si>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</si>
  <si>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</si>
  <si>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</si>
  <si>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</si>
  <si>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Тээврийн дүн</t>
  </si>
  <si>
    <t>Лабораторийн ажлын дүн</t>
  </si>
  <si>
    <t>Бусад ажлын дүн</t>
  </si>
  <si>
    <t>Петрографи хураангуй</t>
  </si>
  <si>
    <t>Д/д</t>
  </si>
  <si>
    <t>%</t>
  </si>
  <si>
    <t>кв.км</t>
  </si>
  <si>
    <t>т.км</t>
  </si>
  <si>
    <t>сорьц</t>
  </si>
  <si>
    <t>дээж</t>
  </si>
  <si>
    <t>ширхэг</t>
  </si>
  <si>
    <t>куб.м</t>
  </si>
  <si>
    <t>Анги зохион байгуулалт</t>
  </si>
  <si>
    <t>Анги татан буулгалт</t>
  </si>
  <si>
    <t>Албан томилолт</t>
  </si>
  <si>
    <t>хүн/ө</t>
  </si>
  <si>
    <t>Үйлдвэрлэлийн тээвэр: ГАЗ-66</t>
  </si>
  <si>
    <t>км</t>
  </si>
  <si>
    <t>Үйлдвэрлэлийн тээвэр: УАЗ фургон</t>
  </si>
  <si>
    <t>Хүн тээвэр: ГАЗ-66</t>
  </si>
  <si>
    <t>Хүн тээвэр: УАЗ фургон</t>
  </si>
  <si>
    <t>Сорьц боловсруулалт /буталгаа/</t>
  </si>
  <si>
    <t>Үр тоос (боловсруулалт, шинж)</t>
  </si>
  <si>
    <t>Фаун, флор (боловсруулалт, шинж)</t>
  </si>
  <si>
    <t>сар</t>
  </si>
  <si>
    <t>НИЙТ АЖЛЫН ДҮН /IX+XII/</t>
  </si>
  <si>
    <t>Гурванталст компанийн захирал</t>
  </si>
  <si>
    <t>Г.Ганбаяр</t>
  </si>
  <si>
    <t>/…………………../</t>
  </si>
  <si>
    <t>Ч.Төмөрчөдөр</t>
  </si>
  <si>
    <t>О.Энхтуяа</t>
  </si>
  <si>
    <t xml:space="preserve">                                                 Төслийн ахлагч</t>
  </si>
  <si>
    <t xml:space="preserve">                                                  нягтлан бодогч</t>
  </si>
  <si>
    <t>төг</t>
  </si>
  <si>
    <t>Х.Ганхуяг</t>
  </si>
  <si>
    <t>6 дугаар хавсралт</t>
  </si>
  <si>
    <t>2022 оны А/87 дугаар тушаалын</t>
  </si>
  <si>
    <t xml:space="preserve">Уул уурхай, хүнд үйлдвэрийн сайдын </t>
  </si>
  <si>
    <t xml:space="preserve">УЛСЫН ТӨСВИЙН ХӨРӨНГӨӨР ГҮЙЦЭТГЭЖ БАЙГАА "ЦАГААН ОВОО-50" </t>
  </si>
  <si>
    <t>ТӨСЛИЙН АЖЛЫН ГҮЙЦЭТГЭЛ</t>
  </si>
  <si>
    <t>Гэрээний дүн: 2'607'202'141.0 /төгрөг/</t>
  </si>
  <si>
    <t>Протолочек</t>
  </si>
  <si>
    <t>ICP-MS</t>
  </si>
  <si>
    <t>Шалган холбох маршрут</t>
  </si>
  <si>
    <t>Суваг малталт</t>
  </si>
  <si>
    <t>Ховилон сорьцлолт</t>
  </si>
  <si>
    <t>Геоэкологийн сорьц</t>
  </si>
  <si>
    <t>2024 оны 1 дүгээр сарын 1-ээс 1 дүгээр сарын 31-ий өдөр хүртэл</t>
  </si>
  <si>
    <t>Үндэсний геологийн албаны даргын үүргийг түр орлон гүйцэтгэгч</t>
  </si>
  <si>
    <t>Б.Мөнхтөр</t>
  </si>
  <si>
    <t>Т.Цэрэндулам</t>
  </si>
  <si>
    <t>Үндэсний геологийн албаны ТЗУХ-ийн УТСГ хариуцсан ажилтан</t>
  </si>
  <si>
    <t>2024 оны 2 дугаар сарын 1-ээс 2 дугаар сарын 29-ий өдөр хүртэл</t>
  </si>
  <si>
    <t>2024 оны 3 дугаар сарын 1-ээс 3 дугаар сарын 31-ий өдөр хүртэл</t>
  </si>
  <si>
    <t>2024 оны 4 дүгээр сарын 1-ээс 4 дүгээр сарын 30-ы өдөр хүртэл</t>
  </si>
  <si>
    <t>2024 оны 5 дугаар сарын 1-ээс 5 дугаар сарын 31-ий өдөр хүртэл</t>
  </si>
  <si>
    <t>2024 оны 6 дугаар сарын 1-ээс 6 дугаар сарын 30-ы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</si>
</sst>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</numFmts>
  <fonts count="1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3" fontId="8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8"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7" xr:uid="{9FA7BF8C-01C0-4B3B-8B2F-57C6E2D715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3D42-FA1D-4A96-98E7-4D8A63F6D02C}">
  <dimension ref="A2:J68"/>
  <sheetViews>
    <sheetView topLeftCell="A41" workbookViewId="0">
      <selection activeCell="F68" sqref="F68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2" t="s">
        <v>82</v>
      </c>
      <c r="B2" s="32"/>
      <c r="C2" s="32"/>
      <c r="D2" s="32"/>
      <c r="E2" s="32"/>
      <c r="F2" s="32"/>
      <c r="G2" s="32"/>
      <c r="H2" s="32"/>
    </row>
    <row r="3" spans="1:8">
      <c r="A3" s="32" t="s">
        <v>81</v>
      </c>
      <c r="B3" s="32"/>
      <c r="C3" s="32"/>
      <c r="D3" s="32"/>
      <c r="E3" s="32"/>
      <c r="F3" s="32"/>
      <c r="G3" s="32"/>
      <c r="H3" s="32"/>
    </row>
    <row r="4" spans="1:8">
      <c r="A4" s="32" t="s">
        <v>80</v>
      </c>
      <c r="B4" s="32"/>
      <c r="C4" s="32"/>
      <c r="D4" s="32"/>
      <c r="E4" s="32"/>
      <c r="F4" s="32"/>
      <c r="G4" s="32"/>
      <c r="H4" s="32"/>
    </row>
    <row r="6" spans="1:8" ht="15">
      <c r="B6" s="33" t="s">
        <v>83</v>
      </c>
      <c r="C6" s="33"/>
      <c r="D6" s="33"/>
      <c r="E6" s="33"/>
      <c r="F6" s="33"/>
      <c r="G6" s="33"/>
      <c r="H6" s="33"/>
    </row>
    <row r="7" spans="1:8" ht="15">
      <c r="B7" s="33" t="s">
        <v>84</v>
      </c>
      <c r="C7" s="33"/>
      <c r="D7" s="33"/>
      <c r="E7" s="33"/>
      <c r="F7" s="33"/>
      <c r="G7" s="33"/>
      <c r="H7" s="33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2" t="s">
        <v>92</v>
      </c>
      <c r="B10" s="32"/>
      <c r="C10" s="32"/>
      <c r="D10" s="32"/>
      <c r="E10" s="32"/>
      <c r="F10" s="32"/>
      <c r="G10" s="32"/>
      <c r="H10" s="32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2" t="s">
        <v>85</v>
      </c>
      <c r="B12" s="32"/>
      <c r="C12" s="32"/>
      <c r="D12" s="32"/>
      <c r="E12" s="32"/>
      <c r="F12" s="32"/>
      <c r="G12" s="32"/>
      <c r="H12" s="32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>
        <v>10</v>
      </c>
      <c r="F17" s="17">
        <f>E17*D17</f>
        <v>500000</v>
      </c>
      <c r="G17" s="5">
        <f>E17</f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>
        <f>SUM(F17:F18)</f>
        <v>500000</v>
      </c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</f>
        <v>296.8</v>
      </c>
      <c r="H36" s="7">
        <f>G36*D36</f>
        <v>17808000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17808000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18308000</v>
      </c>
      <c r="G44" s="11"/>
      <c r="H44" s="10">
        <f>SUM(H19+H32+H37+H43)</f>
        <v>18308000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</f>
        <v>1</v>
      </c>
      <c r="H53" s="7">
        <f>G53*D53</f>
        <v>800000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800000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800000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19108000</v>
      </c>
      <c r="G56" s="11"/>
      <c r="H56" s="10">
        <f>SUM(H44,H55)</f>
        <v>19108000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1910800</v>
      </c>
      <c r="G57" s="11"/>
      <c r="H57" s="10">
        <f>H56*0.1</f>
        <v>1910800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21018800</v>
      </c>
      <c r="G58" s="11"/>
      <c r="H58" s="10">
        <f>SUM(H56:H57)</f>
        <v>21018800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8" t="s">
        <v>72</v>
      </c>
      <c r="G61" s="38"/>
    </row>
    <row r="62" spans="1:10" ht="21" customHeight="1">
      <c r="B62" s="25" t="s">
        <v>77</v>
      </c>
      <c r="E62" s="24" t="s">
        <v>73</v>
      </c>
      <c r="F62" s="38" t="s">
        <v>75</v>
      </c>
      <c r="G62" s="38"/>
    </row>
    <row r="63" spans="1:10" ht="21" customHeight="1">
      <c r="B63" s="23" t="s">
        <v>76</v>
      </c>
      <c r="E63" s="24" t="s">
        <v>73</v>
      </c>
      <c r="F63" s="38" t="s">
        <v>74</v>
      </c>
      <c r="G63" s="38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8" t="s">
        <v>94</v>
      </c>
      <c r="G65" s="38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8" t="s">
        <v>79</v>
      </c>
      <c r="G67" s="38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F61:G61"/>
    <mergeCell ref="F62:G62"/>
    <mergeCell ref="F63:G63"/>
    <mergeCell ref="F65:G65"/>
    <mergeCell ref="F67:G67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 H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FBEB-7FB6-48F7-B0CB-A0F931D5BD43}">
  <dimension ref="A2:J68"/>
  <sheetViews>
    <sheetView topLeftCell="A28" workbookViewId="0">
      <selection activeCell="K61" sqref="K61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2" t="s">
        <v>82</v>
      </c>
      <c r="B2" s="32"/>
      <c r="C2" s="32"/>
      <c r="D2" s="32"/>
      <c r="E2" s="32"/>
      <c r="F2" s="32"/>
      <c r="G2" s="32"/>
      <c r="H2" s="32"/>
    </row>
    <row r="3" spans="1:8">
      <c r="A3" s="32" t="s">
        <v>81</v>
      </c>
      <c r="B3" s="32"/>
      <c r="C3" s="32"/>
      <c r="D3" s="32"/>
      <c r="E3" s="32"/>
      <c r="F3" s="32"/>
      <c r="G3" s="32"/>
      <c r="H3" s="32"/>
    </row>
    <row r="4" spans="1:8">
      <c r="A4" s="32" t="s">
        <v>80</v>
      </c>
      <c r="B4" s="32"/>
      <c r="C4" s="32"/>
      <c r="D4" s="32"/>
      <c r="E4" s="32"/>
      <c r="F4" s="32"/>
      <c r="G4" s="32"/>
      <c r="H4" s="32"/>
    </row>
    <row r="6" spans="1:8" ht="15">
      <c r="B6" s="33" t="s">
        <v>83</v>
      </c>
      <c r="C6" s="33"/>
      <c r="D6" s="33"/>
      <c r="E6" s="33"/>
      <c r="F6" s="33"/>
      <c r="G6" s="33"/>
      <c r="H6" s="33"/>
    </row>
    <row r="7" spans="1:8" ht="15">
      <c r="B7" s="33" t="s">
        <v>84</v>
      </c>
      <c r="C7" s="33"/>
      <c r="D7" s="33"/>
      <c r="E7" s="33"/>
      <c r="F7" s="33"/>
      <c r="G7" s="33"/>
      <c r="H7" s="33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2" t="s">
        <v>97</v>
      </c>
      <c r="B10" s="32"/>
      <c r="C10" s="32"/>
      <c r="D10" s="32"/>
      <c r="E10" s="32"/>
      <c r="F10" s="32"/>
      <c r="G10" s="32"/>
      <c r="H10" s="32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2" t="s">
        <v>85</v>
      </c>
      <c r="B12" s="32"/>
      <c r="C12" s="32"/>
      <c r="D12" s="32"/>
      <c r="E12" s="32"/>
      <c r="F12" s="32"/>
      <c r="G12" s="32"/>
      <c r="H12" s="32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E36+'1-2024'!G36</f>
        <v>593.6</v>
      </c>
      <c r="H36" s="7">
        <f>G36*D36</f>
        <v>35616000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35616000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36116000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E53+'1-2024'!G53</f>
        <v>2</v>
      </c>
      <c r="H53" s="7">
        <f>G53*D53</f>
        <v>1600000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1600000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1600000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37716000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3771600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41487600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8" t="s">
        <v>72</v>
      </c>
      <c r="G61" s="38"/>
    </row>
    <row r="62" spans="1:10" ht="21" customHeight="1">
      <c r="B62" s="25" t="s">
        <v>77</v>
      </c>
      <c r="E62" s="24" t="s">
        <v>73</v>
      </c>
      <c r="F62" s="38" t="s">
        <v>75</v>
      </c>
      <c r="G62" s="38"/>
    </row>
    <row r="63" spans="1:10" ht="21" customHeight="1">
      <c r="B63" s="23" t="s">
        <v>76</v>
      </c>
      <c r="E63" s="24" t="s">
        <v>73</v>
      </c>
      <c r="F63" s="38" t="s">
        <v>74</v>
      </c>
      <c r="G63" s="38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8" t="s">
        <v>94</v>
      </c>
      <c r="G65" s="38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8" t="s">
        <v>79</v>
      </c>
      <c r="G67" s="38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1:G61"/>
    <mergeCell ref="F62:G62"/>
    <mergeCell ref="F63:G63"/>
    <mergeCell ref="F65:G65"/>
    <mergeCell ref="F67:G6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0D102-5CA9-4504-B9ED-C7581BEDFE79}">
  <dimension ref="A2:J68"/>
  <sheetViews>
    <sheetView topLeftCell="A32" workbookViewId="0">
      <selection activeCell="M64" sqref="M64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2" t="s">
        <v>82</v>
      </c>
      <c r="B2" s="32"/>
      <c r="C2" s="32"/>
      <c r="D2" s="32"/>
      <c r="E2" s="32"/>
      <c r="F2" s="32"/>
      <c r="G2" s="32"/>
      <c r="H2" s="32"/>
    </row>
    <row r="3" spans="1:8">
      <c r="A3" s="32" t="s">
        <v>81</v>
      </c>
      <c r="B3" s="32"/>
      <c r="C3" s="32"/>
      <c r="D3" s="32"/>
      <c r="E3" s="32"/>
      <c r="F3" s="32"/>
      <c r="G3" s="32"/>
      <c r="H3" s="32"/>
    </row>
    <row r="4" spans="1:8">
      <c r="A4" s="32" t="s">
        <v>80</v>
      </c>
      <c r="B4" s="32"/>
      <c r="C4" s="32"/>
      <c r="D4" s="32"/>
      <c r="E4" s="32"/>
      <c r="F4" s="32"/>
      <c r="G4" s="32"/>
      <c r="H4" s="32"/>
    </row>
    <row r="6" spans="1:8" ht="15">
      <c r="B6" s="33" t="s">
        <v>83</v>
      </c>
      <c r="C6" s="33"/>
      <c r="D6" s="33"/>
      <c r="E6" s="33"/>
      <c r="F6" s="33"/>
      <c r="G6" s="33"/>
      <c r="H6" s="33"/>
    </row>
    <row r="7" spans="1:8" ht="15">
      <c r="B7" s="33" t="s">
        <v>84</v>
      </c>
      <c r="C7" s="33"/>
      <c r="D7" s="33"/>
      <c r="E7" s="33"/>
      <c r="F7" s="33"/>
      <c r="G7" s="33"/>
      <c r="H7" s="33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2" t="s">
        <v>98</v>
      </c>
      <c r="B10" s="32"/>
      <c r="C10" s="32"/>
      <c r="D10" s="32"/>
      <c r="E10" s="32"/>
      <c r="F10" s="32"/>
      <c r="G10" s="32"/>
      <c r="H10" s="32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2" t="s">
        <v>85</v>
      </c>
      <c r="B12" s="32"/>
      <c r="C12" s="32"/>
      <c r="D12" s="32"/>
      <c r="E12" s="32"/>
      <c r="F12" s="32"/>
      <c r="G12" s="32"/>
      <c r="H12" s="32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E36+'2-2024'!G36</f>
        <v>890.40000000000009</v>
      </c>
      <c r="H36" s="7">
        <f>G36*D36</f>
        <v>53424000.000000007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53424000.000000007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53924000.000000007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E53+'2-2024'!G53</f>
        <v>3</v>
      </c>
      <c r="H53" s="7">
        <f>G53*D53</f>
        <v>2400000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2400000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2400000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56324000.000000007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5632400.0000000009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61956400.000000007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8" t="s">
        <v>72</v>
      </c>
      <c r="G61" s="38"/>
    </row>
    <row r="62" spans="1:10" ht="21" customHeight="1">
      <c r="B62" s="25" t="s">
        <v>77</v>
      </c>
      <c r="E62" s="24" t="s">
        <v>73</v>
      </c>
      <c r="F62" s="38" t="s">
        <v>75</v>
      </c>
      <c r="G62" s="38"/>
    </row>
    <row r="63" spans="1:10" ht="21" customHeight="1">
      <c r="B63" s="23" t="s">
        <v>76</v>
      </c>
      <c r="E63" s="24" t="s">
        <v>73</v>
      </c>
      <c r="F63" s="38" t="s">
        <v>74</v>
      </c>
      <c r="G63" s="38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8" t="s">
        <v>94</v>
      </c>
      <c r="G65" s="38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8" t="s">
        <v>79</v>
      </c>
      <c r="G67" s="38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1:G61"/>
    <mergeCell ref="F62:G62"/>
    <mergeCell ref="F63:G63"/>
    <mergeCell ref="F65:G65"/>
    <mergeCell ref="F67:G6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7AE5-53B5-4F1E-8C9A-1CD63A9D7991}">
  <dimension ref="A2:J68"/>
  <sheetViews>
    <sheetView topLeftCell="A17" workbookViewId="0">
      <selection activeCell="K24" sqref="K24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2" t="s">
        <v>82</v>
      </c>
      <c r="B2" s="32"/>
      <c r="C2" s="32"/>
      <c r="D2" s="32"/>
      <c r="E2" s="32"/>
      <c r="F2" s="32"/>
      <c r="G2" s="32"/>
      <c r="H2" s="32"/>
    </row>
    <row r="3" spans="1:8">
      <c r="A3" s="32" t="s">
        <v>81</v>
      </c>
      <c r="B3" s="32"/>
      <c r="C3" s="32"/>
      <c r="D3" s="32"/>
      <c r="E3" s="32"/>
      <c r="F3" s="32"/>
      <c r="G3" s="32"/>
      <c r="H3" s="32"/>
    </row>
    <row r="4" spans="1:8">
      <c r="A4" s="32" t="s">
        <v>80</v>
      </c>
      <c r="B4" s="32"/>
      <c r="C4" s="32"/>
      <c r="D4" s="32"/>
      <c r="E4" s="32"/>
      <c r="F4" s="32"/>
      <c r="G4" s="32"/>
      <c r="H4" s="32"/>
    </row>
    <row r="6" spans="1:8" ht="15">
      <c r="B6" s="33" t="s">
        <v>83</v>
      </c>
      <c r="C6" s="33"/>
      <c r="D6" s="33"/>
      <c r="E6" s="33"/>
      <c r="F6" s="33"/>
      <c r="G6" s="33"/>
      <c r="H6" s="33"/>
    </row>
    <row r="7" spans="1:8" ht="15">
      <c r="B7" s="33" t="s">
        <v>84</v>
      </c>
      <c r="C7" s="33"/>
      <c r="D7" s="33"/>
      <c r="E7" s="33"/>
      <c r="F7" s="33"/>
      <c r="G7" s="33"/>
      <c r="H7" s="33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2" t="s">
        <v>99</v>
      </c>
      <c r="B10" s="32"/>
      <c r="C10" s="32"/>
      <c r="D10" s="32"/>
      <c r="E10" s="32"/>
      <c r="F10" s="32"/>
      <c r="G10" s="32"/>
      <c r="H10" s="32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2" t="s">
        <v>85</v>
      </c>
      <c r="B12" s="32"/>
      <c r="C12" s="32"/>
      <c r="D12" s="32"/>
      <c r="E12" s="32"/>
      <c r="F12" s="32"/>
      <c r="G12" s="32"/>
      <c r="H12" s="32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E36+'3-2024'!G36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71232000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71732000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E53+'3-2024'!G53</f>
        <v>4</v>
      </c>
      <c r="H53" s="7">
        <f>G53*D53</f>
        <v>3200000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3200000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3200000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74932000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7493200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82425200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8" t="s">
        <v>72</v>
      </c>
      <c r="G61" s="38"/>
    </row>
    <row r="62" spans="1:10" ht="21" customHeight="1">
      <c r="B62" s="25" t="s">
        <v>77</v>
      </c>
      <c r="E62" s="24" t="s">
        <v>73</v>
      </c>
      <c r="F62" s="38" t="s">
        <v>75</v>
      </c>
      <c r="G62" s="38"/>
    </row>
    <row r="63" spans="1:10" ht="21" customHeight="1">
      <c r="B63" s="23" t="s">
        <v>76</v>
      </c>
      <c r="E63" s="24" t="s">
        <v>73</v>
      </c>
      <c r="F63" s="38" t="s">
        <v>74</v>
      </c>
      <c r="G63" s="38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8" t="s">
        <v>94</v>
      </c>
      <c r="G65" s="38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8" t="s">
        <v>79</v>
      </c>
      <c r="G67" s="38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F61:G61"/>
    <mergeCell ref="F62:G62"/>
    <mergeCell ref="F63:G63"/>
    <mergeCell ref="F65:G65"/>
    <mergeCell ref="F67:G67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075D-1D27-4968-8490-7C44C70CE531}">
  <dimension ref="A2:J68"/>
  <sheetViews>
    <sheetView topLeftCell="A25" workbookViewId="0">
      <selection activeCell="K42" sqref="K42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2" t="s">
        <v>82</v>
      </c>
      <c r="B2" s="32"/>
      <c r="C2" s="32"/>
      <c r="D2" s="32"/>
      <c r="E2" s="32"/>
      <c r="F2" s="32"/>
      <c r="G2" s="32"/>
      <c r="H2" s="32"/>
    </row>
    <row r="3" spans="1:8">
      <c r="A3" s="32" t="s">
        <v>81</v>
      </c>
      <c r="B3" s="32"/>
      <c r="C3" s="32"/>
      <c r="D3" s="32"/>
      <c r="E3" s="32"/>
      <c r="F3" s="32"/>
      <c r="G3" s="32"/>
      <c r="H3" s="32"/>
    </row>
    <row r="4" spans="1:8">
      <c r="A4" s="32" t="s">
        <v>80</v>
      </c>
      <c r="B4" s="32"/>
      <c r="C4" s="32"/>
      <c r="D4" s="32"/>
      <c r="E4" s="32"/>
      <c r="F4" s="32"/>
      <c r="G4" s="32"/>
      <c r="H4" s="32"/>
    </row>
    <row r="6" spans="1:8" ht="15">
      <c r="B6" s="33" t="s">
        <v>83</v>
      </c>
      <c r="C6" s="33"/>
      <c r="D6" s="33"/>
      <c r="E6" s="33"/>
      <c r="F6" s="33"/>
      <c r="G6" s="33"/>
      <c r="H6" s="33"/>
    </row>
    <row r="7" spans="1:8" ht="15">
      <c r="B7" s="33" t="s">
        <v>84</v>
      </c>
      <c r="C7" s="33"/>
      <c r="D7" s="33"/>
      <c r="E7" s="33"/>
      <c r="F7" s="33"/>
      <c r="G7" s="33"/>
      <c r="H7" s="33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2" t="s">
        <v>100</v>
      </c>
      <c r="B10" s="32"/>
      <c r="C10" s="32"/>
      <c r="D10" s="32"/>
      <c r="E10" s="32"/>
      <c r="F10" s="32"/>
      <c r="G10" s="32"/>
      <c r="H10" s="32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2" t="s">
        <v>85</v>
      </c>
      <c r="B12" s="32"/>
      <c r="C12" s="32"/>
      <c r="D12" s="32"/>
      <c r="E12" s="32"/>
      <c r="F12" s="32"/>
      <c r="G12" s="32"/>
      <c r="H12" s="32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E36+'4-2024'!G36</f>
        <v>1484</v>
      </c>
      <c r="H36" s="7">
        <f>G36*D36</f>
        <v>89040000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89040000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89540000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E53+'4-2024'!G53</f>
        <v>5</v>
      </c>
      <c r="H53" s="7">
        <f>G53*D53</f>
        <v>4000000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4000000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4000000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93540000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9354000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102894000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8" t="s">
        <v>72</v>
      </c>
      <c r="G61" s="38"/>
    </row>
    <row r="62" spans="1:10" ht="21" customHeight="1">
      <c r="B62" s="25" t="s">
        <v>77</v>
      </c>
      <c r="E62" s="24" t="s">
        <v>73</v>
      </c>
      <c r="F62" s="38" t="s">
        <v>75</v>
      </c>
      <c r="G62" s="38"/>
    </row>
    <row r="63" spans="1:10" ht="21" customHeight="1">
      <c r="B63" s="23" t="s">
        <v>76</v>
      </c>
      <c r="E63" s="24" t="s">
        <v>73</v>
      </c>
      <c r="F63" s="38" t="s">
        <v>74</v>
      </c>
      <c r="G63" s="38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8" t="s">
        <v>94</v>
      </c>
      <c r="G65" s="38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8" t="s">
        <v>79</v>
      </c>
      <c r="G67" s="38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1:G61"/>
    <mergeCell ref="F62:G62"/>
    <mergeCell ref="F63:G63"/>
    <mergeCell ref="F65:G65"/>
    <mergeCell ref="F67:G6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03A85-201A-4149-92C6-4E89F658033B}">
  <dimension ref="A2:J68"/>
  <sheetViews>
    <sheetView tabSelected="1" workbookViewId="0">
      <selection activeCell="K25" sqref="K25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2" t="s">
        <v>82</v>
      </c>
      <c r="B2" s="32"/>
      <c r="C2" s="32"/>
      <c r="D2" s="32"/>
      <c r="E2" s="32"/>
      <c r="F2" s="32"/>
      <c r="G2" s="32"/>
      <c r="H2" s="32"/>
    </row>
    <row r="3" spans="1:8">
      <c r="A3" s="32" t="s">
        <v>81</v>
      </c>
      <c r="B3" s="32"/>
      <c r="C3" s="32"/>
      <c r="D3" s="32"/>
      <c r="E3" s="32"/>
      <c r="F3" s="32"/>
      <c r="G3" s="32"/>
      <c r="H3" s="32"/>
    </row>
    <row r="4" spans="1:8">
      <c r="A4" s="32" t="s">
        <v>80</v>
      </c>
      <c r="B4" s="32"/>
      <c r="C4" s="32"/>
      <c r="D4" s="32"/>
      <c r="E4" s="32"/>
      <c r="F4" s="32"/>
      <c r="G4" s="32"/>
      <c r="H4" s="32"/>
    </row>
    <row r="6" spans="1:8" ht="15">
      <c r="B6" s="33" t="s">
        <v>83</v>
      </c>
      <c r="C6" s="33"/>
      <c r="D6" s="33"/>
      <c r="E6" s="33"/>
      <c r="F6" s="33"/>
      <c r="G6" s="33"/>
      <c r="H6" s="33"/>
    </row>
    <row r="7" spans="1:8" ht="15">
      <c r="B7" s="33" t="s">
        <v>84</v>
      </c>
      <c r="C7" s="33"/>
      <c r="D7" s="33"/>
      <c r="E7" s="33"/>
      <c r="F7" s="33"/>
      <c r="G7" s="33"/>
      <c r="H7" s="33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2" t="s">
        <v>101</v>
      </c>
      <c r="B10" s="32"/>
      <c r="C10" s="32"/>
      <c r="D10" s="32"/>
      <c r="E10" s="32"/>
      <c r="F10" s="32"/>
      <c r="G10" s="32"/>
      <c r="H10" s="32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2" t="s">
        <v>85</v>
      </c>
      <c r="B12" s="32"/>
      <c r="C12" s="32"/>
      <c r="D12" s="32"/>
      <c r="E12" s="32"/>
      <c r="F12" s="32"/>
      <c r="G12" s="32"/>
      <c r="H12" s="32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E36+'5-2024'!G36</f>
        <v>1780.8</v>
      </c>
      <c r="H36" s="7">
        <f>G36*D36</f>
        <v>106848000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106848000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107348000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E53+'5-2024'!G53</f>
        <v>6</v>
      </c>
      <c r="H53" s="7">
        <f>G53*D53</f>
        <v>4800000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4800000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4800000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112148000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11214800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123362800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8" t="s">
        <v>72</v>
      </c>
      <c r="G61" s="38"/>
    </row>
    <row r="62" spans="1:10" ht="21" customHeight="1">
      <c r="B62" s="25" t="s">
        <v>77</v>
      </c>
      <c r="E62" s="24" t="s">
        <v>73</v>
      </c>
      <c r="F62" s="38" t="s">
        <v>75</v>
      </c>
      <c r="G62" s="38"/>
    </row>
    <row r="63" spans="1:10" ht="21" customHeight="1">
      <c r="B63" s="23" t="s">
        <v>76</v>
      </c>
      <c r="E63" s="24" t="s">
        <v>73</v>
      </c>
      <c r="F63" s="38" t="s">
        <v>74</v>
      </c>
      <c r="G63" s="38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8" t="s">
        <v>94</v>
      </c>
      <c r="G65" s="38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8" t="s">
        <v>79</v>
      </c>
      <c r="G67" s="38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F61:G61"/>
    <mergeCell ref="F62:G62"/>
    <mergeCell ref="F63:G63"/>
    <mergeCell ref="F65:G65"/>
    <mergeCell ref="F67:G67"/>
    <mergeCell ref="A12:H12"/>
    <mergeCell ref="A14:A15"/>
    <mergeCell ref="B14:B15"/>
    <mergeCell ref="C14:C15"/>
    <mergeCell ref="D14:D15"/>
    <mergeCell ref="E14:F14"/>
    <mergeCell ref="G14:H14"/>
    <mergeCell ref="A2:H2"/>
    <mergeCell ref="A3:H3"/>
    <mergeCell ref="A4:H4"/>
    <mergeCell ref="B6:H6"/>
    <mergeCell ref="B7:H7"/>
    <mergeCell ref="A10:H10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1-2024</vt:lpstr>
      <vt:lpstr>2-2024</vt:lpstr>
      <vt:lpstr>3-2024</vt:lpstr>
      <vt:lpstr>4-2024</vt:lpstr>
      <vt:lpstr>5-2024</vt:lpstr>
      <vt:lpstr>6-2024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Ganbayar Gunchinbat</cp:lastModifiedBy>
  <cp:lastPrinted>2024-06-20T10:14:13Z</cp:lastPrinted>
  <dcterms:created xsi:type="dcterms:W3CDTF">2014-01-15T06:30:10Z</dcterms:created>
  <dcterms:modified xsi:type="dcterms:W3CDTF">2024-06-20T10:14:19Z</dcterms:modified>
</cp:coreProperties>
</file>