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2024 guitsetgel\2024-6 sar\"/>
    </mc:Choice>
  </mc:AlternateContent>
  <xr:revisionPtr revIDLastSave="0" documentId="13_ncr:1_{656FE4B4-41CD-443C-A790-EB49695F488A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bz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3" i="6" l="1"/>
  <c r="I99" i="6" l="1"/>
  <c r="H90" i="6" l="1"/>
  <c r="F90" i="6"/>
  <c r="H89" i="6"/>
  <c r="F89" i="6"/>
  <c r="H88" i="6"/>
  <c r="F88" i="6"/>
  <c r="H87" i="6"/>
  <c r="F87" i="6"/>
  <c r="H86" i="6"/>
  <c r="F86" i="6"/>
  <c r="H85" i="6"/>
  <c r="F85" i="6"/>
  <c r="H84" i="6"/>
  <c r="F84" i="6"/>
  <c r="H83" i="6"/>
  <c r="F83" i="6"/>
  <c r="H82" i="6"/>
  <c r="F82" i="6"/>
  <c r="H81" i="6"/>
  <c r="F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66" i="6"/>
  <c r="F66" i="6"/>
  <c r="H65" i="6"/>
  <c r="F65" i="6"/>
  <c r="H64" i="6"/>
  <c r="F64" i="6"/>
  <c r="H63" i="6"/>
  <c r="F63" i="6"/>
  <c r="H62" i="6"/>
  <c r="F62" i="6"/>
  <c r="F70" i="6" s="1"/>
  <c r="H57" i="6"/>
  <c r="F57" i="6"/>
  <c r="H56" i="6"/>
  <c r="F56" i="6"/>
  <c r="H55" i="6"/>
  <c r="F55" i="6"/>
  <c r="H54" i="6"/>
  <c r="H61" i="6" s="1"/>
  <c r="F54" i="6"/>
  <c r="F61" i="6" s="1"/>
  <c r="H51" i="6"/>
  <c r="F51" i="6"/>
  <c r="H50" i="6"/>
  <c r="H52" i="6" s="1"/>
  <c r="F50" i="6"/>
  <c r="H49" i="6"/>
  <c r="F49" i="6"/>
  <c r="H47" i="6"/>
  <c r="F47" i="6"/>
  <c r="H46" i="6"/>
  <c r="F46" i="6"/>
  <c r="H42" i="6"/>
  <c r="F42" i="6"/>
  <c r="H41" i="6"/>
  <c r="F41" i="6"/>
  <c r="H40" i="6"/>
  <c r="F40" i="6"/>
  <c r="H39" i="6"/>
  <c r="F39" i="6"/>
  <c r="H38" i="6"/>
  <c r="F38" i="6"/>
  <c r="H37" i="6"/>
  <c r="F37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4" i="6"/>
  <c r="F14" i="6"/>
  <c r="H13" i="6"/>
  <c r="F13" i="6"/>
  <c r="H12" i="6"/>
  <c r="H15" i="6" s="1"/>
  <c r="F12" i="6"/>
  <c r="F15" i="6" s="1"/>
  <c r="F43" i="6" l="1"/>
  <c r="F48" i="6"/>
  <c r="F52" i="6"/>
  <c r="F91" i="6"/>
  <c r="H43" i="6"/>
  <c r="H53" i="6" s="1"/>
  <c r="H48" i="6"/>
  <c r="H70" i="6"/>
  <c r="H91" i="6"/>
  <c r="F92" i="6"/>
  <c r="H92" i="6"/>
  <c r="F53" i="6" l="1"/>
  <c r="F98" i="6" s="1"/>
  <c r="H96" i="6"/>
  <c r="H98" i="6"/>
  <c r="F96" i="6"/>
  <c r="F99" i="6" l="1"/>
  <c r="H99" i="6"/>
</calcChain>
</file>

<file path=xl/sharedStrings.xml><?xml version="1.0" encoding="utf-8"?>
<sst xmlns="http://schemas.openxmlformats.org/spreadsheetml/2006/main" count="193" uniqueCount="117">
  <si>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</si>
  <si>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</si>
  <si>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</si>
  <si>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</si>
  <si>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</si>
  <si>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</si>
  <si>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</si>
  <si>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</si>
  <si>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</si>
  <si>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</si>
  <si>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</si>
  <si>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</si>
  <si>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</si>
  <si>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</si>
  <si>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</si>
  <si>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</si>
  <si>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</si>
  <si>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</si>
  <si>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</si>
  <si>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</si>
  <si>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</si>
  <si>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</si>
  <si>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</si>
  <si>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</si>
  <si>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</si>
  <si>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</si>
  <si>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</si>
  <si>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</si>
  <si>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</si>
  <si>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</si>
  <si>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</si>
  <si>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</si>
  <si>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</si>
  <si>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</si>
  <si>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</si>
  <si>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</si>
  <si>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</si>
  <si>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</si>
  <si>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</si>
  <si>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</si>
  <si>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</si>
  <si>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</si>
  <si>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</si>
  <si>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</si>
  <si>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</si>
  <si>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</si>
  <si>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</si>
  <si>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</si>
  <si>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</si>
  <si>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</si>
  <si>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</si>
  <si>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</si>
  <si>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</si>
  <si>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</si>
  <si>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</si>
  <si>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</si>
  <si>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</si>
  <si>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</si>
  <si>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</si>
  <si>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</si>
  <si>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</si>
  <si>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</si>
  <si>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</si>
  <si>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</si>
  <si>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</si>
  <si>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</si>
  <si>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</si>
  <si>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</si>
  <si>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</si>
  <si>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</si>
  <si>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</si>
  <si>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</si>
  <si>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</si>
  <si>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</si>
  <si>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</si>
  <si>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</si>
  <si>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</si>
  <si>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</si>
  <si>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</si>
  <si>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</si>
  <si>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</si>
  <si>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</si>
  <si>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</si>
  <si>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</si>
  <si>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</si>
  <si>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</si>
  <si>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</si>
  <si>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</si>
  <si>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</si>
  <si>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</si>
  <si>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</si>
  <si>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</si>
  <si>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</si>
  <si>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</si>
  <si>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</si>
  <si>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</si>
  <si>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</si>
  <si>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</si>
  <si>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</si>
  <si>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/Г.Батзориг/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</si>
  <si>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</si>
  <si>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</si>
  <si>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</si>
  <si>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</si>
  <si>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</si>
  <si>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</si>
  <si>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</si>
  <si>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</si>
  <si>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</si>
  <si>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</si>
  <si>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</si>
  <si>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</si>
  <si>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Ахлах геологич</t>
  </si>
  <si>
    <t>/Ц.Эрдэнэцогт/</t>
  </si>
  <si>
    <t>Захирал, ахлагч</t>
  </si>
  <si>
    <t>2024 оны 06 дугаар сарын 01 ээс  06 дугаар сарын 30 хүртэл</t>
  </si>
  <si>
    <t xml:space="preserve"> 6-р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</si>
</sst>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0.0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165" fontId="2" fillId="2" borderId="5" xfId="3" applyNumberFormat="1" applyFont="1" applyFill="1" applyBorder="1"/>
    <xf numFmtId="0" fontId="2" fillId="0" borderId="0" xfId="0" applyFont="1"/>
    <xf numFmtId="167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8" fontId="7" fillId="0" borderId="5" xfId="1" applyNumberFormat="1" applyFont="1" applyBorder="1" applyAlignment="1">
      <alignment horizontal="center"/>
    </xf>
    <xf numFmtId="168" fontId="7" fillId="0" borderId="5" xfId="1" applyNumberFormat="1" applyFont="1" applyBorder="1"/>
    <xf numFmtId="0" fontId="9" fillId="2" borderId="6" xfId="2" applyFont="1" applyFill="1" applyBorder="1" applyAlignment="1">
      <alignment horizontal="center" vertical="center"/>
    </xf>
    <xf numFmtId="168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8" fontId="7" fillId="0" borderId="4" xfId="1" applyNumberFormat="1" applyFont="1" applyBorder="1" applyAlignment="1">
      <alignment horizontal="center"/>
    </xf>
    <xf numFmtId="168" fontId="7" fillId="0" borderId="4" xfId="1" applyNumberFormat="1" applyFont="1" applyBorder="1"/>
    <xf numFmtId="0" fontId="2" fillId="0" borderId="5" xfId="0" applyFont="1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0" xfId="2" applyFont="1" applyAlignment="1">
      <alignment horizontal="right"/>
    </xf>
    <xf numFmtId="168" fontId="2" fillId="0" borderId="6" xfId="0" applyNumberFormat="1" applyFont="1" applyBorder="1"/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15"/>
  <sheetViews>
    <sheetView tabSelected="1" topLeftCell="A97" workbookViewId="0">
      <selection activeCell="L111" sqref="L111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47" t="s">
        <v>0</v>
      </c>
      <c r="D4" s="47"/>
      <c r="E4" s="47"/>
      <c r="F4" s="47"/>
      <c r="G4" s="47"/>
      <c r="H4" s="47"/>
      <c r="I4" s="2"/>
    </row>
    <row r="5" spans="1:9" ht="15.75" x14ac:dyDescent="0.25">
      <c r="A5" s="1"/>
      <c r="B5" s="48" t="s">
        <v>1</v>
      </c>
      <c r="C5" s="48"/>
      <c r="D5" s="48"/>
      <c r="E5" s="48"/>
      <c r="F5" s="48"/>
      <c r="G5" s="48"/>
      <c r="H5" s="48"/>
      <c r="I5" s="48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48" t="s">
        <v>115</v>
      </c>
      <c r="B7" s="48"/>
      <c r="C7" s="48"/>
      <c r="D7" s="48"/>
      <c r="E7" s="48"/>
      <c r="F7" s="48"/>
      <c r="G7" s="48"/>
      <c r="H7" s="48"/>
      <c r="I7" s="1"/>
    </row>
    <row r="8" spans="1:9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116</v>
      </c>
      <c r="D9" s="7"/>
      <c r="E9" s="49" t="s">
        <v>4</v>
      </c>
      <c r="F9" s="49"/>
      <c r="G9" s="49"/>
      <c r="H9" s="49"/>
      <c r="I9" s="1"/>
    </row>
    <row r="10" spans="1:9" x14ac:dyDescent="0.25">
      <c r="A10" s="50" t="s">
        <v>5</v>
      </c>
      <c r="B10" s="52" t="s">
        <v>6</v>
      </c>
      <c r="C10" s="52" t="s">
        <v>7</v>
      </c>
      <c r="D10" s="54" t="s">
        <v>8</v>
      </c>
      <c r="E10" s="56" t="s">
        <v>9</v>
      </c>
      <c r="F10" s="57"/>
      <c r="G10" s="56" t="s">
        <v>10</v>
      </c>
      <c r="H10" s="57"/>
      <c r="I10" s="1"/>
    </row>
    <row r="11" spans="1:9" x14ac:dyDescent="0.25">
      <c r="A11" s="51"/>
      <c r="B11" s="53"/>
      <c r="C11" s="53"/>
      <c r="D11" s="55"/>
      <c r="E11" s="8" t="s">
        <v>11</v>
      </c>
      <c r="F11" s="8" t="s">
        <v>12</v>
      </c>
      <c r="G11" s="8" t="s">
        <v>11</v>
      </c>
      <c r="H11" s="8" t="s">
        <v>12</v>
      </c>
      <c r="I11" s="1"/>
    </row>
    <row r="12" spans="1:9" x14ac:dyDescent="0.25">
      <c r="A12" s="9">
        <v>1</v>
      </c>
      <c r="B12" s="10" t="s">
        <v>13</v>
      </c>
      <c r="C12" s="9" t="s">
        <v>14</v>
      </c>
      <c r="D12" s="11">
        <v>50000</v>
      </c>
      <c r="E12" s="12"/>
      <c r="F12" s="11">
        <f>D12*E12</f>
        <v>0</v>
      </c>
      <c r="G12" s="12"/>
      <c r="H12" s="13">
        <f>D12*G12</f>
        <v>0</v>
      </c>
      <c r="I12" s="1"/>
    </row>
    <row r="13" spans="1:9" x14ac:dyDescent="0.25">
      <c r="A13" s="9">
        <v>2</v>
      </c>
      <c r="B13" s="10" t="s">
        <v>15</v>
      </c>
      <c r="C13" s="9" t="s">
        <v>16</v>
      </c>
      <c r="D13" s="11">
        <v>50000</v>
      </c>
      <c r="E13" s="12"/>
      <c r="F13" s="11">
        <f>D13*E13</f>
        <v>0</v>
      </c>
      <c r="G13" s="12"/>
      <c r="H13" s="13">
        <f>D13*G13</f>
        <v>0</v>
      </c>
      <c r="I13" s="14"/>
    </row>
    <row r="14" spans="1:9" x14ac:dyDescent="0.25">
      <c r="A14" s="9">
        <v>3</v>
      </c>
      <c r="B14" s="10" t="s">
        <v>17</v>
      </c>
      <c r="C14" s="9" t="s">
        <v>18</v>
      </c>
      <c r="D14" s="11">
        <v>5000</v>
      </c>
      <c r="E14" s="15"/>
      <c r="F14" s="11">
        <f t="shared" ref="F14:F42" si="0">D14*E14</f>
        <v>0</v>
      </c>
      <c r="G14" s="15"/>
      <c r="H14" s="13">
        <f t="shared" ref="H14:H42" si="1">D14*G14</f>
        <v>0</v>
      </c>
      <c r="I14" s="14"/>
    </row>
    <row r="15" spans="1:9" x14ac:dyDescent="0.25">
      <c r="A15" s="9">
        <v>4</v>
      </c>
      <c r="B15" s="16" t="s">
        <v>19</v>
      </c>
      <c r="C15" s="9" t="s">
        <v>14</v>
      </c>
      <c r="D15" s="11"/>
      <c r="E15" s="15"/>
      <c r="F15" s="17">
        <f>SUM(F11:F14)</f>
        <v>0</v>
      </c>
      <c r="G15" s="15"/>
      <c r="H15" s="17">
        <f>SUM(H11:H14)</f>
        <v>0</v>
      </c>
      <c r="I15" s="14"/>
    </row>
    <row r="16" spans="1:9" ht="15" customHeight="1" x14ac:dyDescent="0.25">
      <c r="A16" s="9">
        <v>5</v>
      </c>
      <c r="B16" s="18" t="s">
        <v>20</v>
      </c>
      <c r="C16" s="9" t="s">
        <v>18</v>
      </c>
      <c r="D16" s="11">
        <v>45000</v>
      </c>
      <c r="E16" s="12"/>
      <c r="F16" s="11">
        <f t="shared" si="0"/>
        <v>0</v>
      </c>
      <c r="G16" s="12"/>
      <c r="H16" s="11">
        <f t="shared" si="1"/>
        <v>0</v>
      </c>
      <c r="I16" s="14"/>
    </row>
    <row r="17" spans="1:9" x14ac:dyDescent="0.25">
      <c r="A17" s="9">
        <v>6</v>
      </c>
      <c r="B17" s="10" t="s">
        <v>21</v>
      </c>
      <c r="C17" s="9" t="s">
        <v>22</v>
      </c>
      <c r="D17" s="11">
        <v>45000</v>
      </c>
      <c r="E17" s="12">
        <v>100</v>
      </c>
      <c r="F17" s="11">
        <f t="shared" si="0"/>
        <v>4500000</v>
      </c>
      <c r="G17" s="12">
        <v>150</v>
      </c>
      <c r="H17" s="11">
        <f t="shared" si="1"/>
        <v>6750000</v>
      </c>
      <c r="I17" s="14"/>
    </row>
    <row r="18" spans="1:9" x14ac:dyDescent="0.25">
      <c r="A18" s="9">
        <v>7</v>
      </c>
      <c r="B18" s="10" t="s">
        <v>23</v>
      </c>
      <c r="C18" s="9" t="s">
        <v>22</v>
      </c>
      <c r="D18" s="11">
        <v>45000</v>
      </c>
      <c r="E18" s="12"/>
      <c r="F18" s="11">
        <f t="shared" si="0"/>
        <v>0</v>
      </c>
      <c r="G18" s="11"/>
      <c r="H18" s="11">
        <f t="shared" si="1"/>
        <v>0</v>
      </c>
      <c r="I18" s="14"/>
    </row>
    <row r="19" spans="1:9" x14ac:dyDescent="0.25">
      <c r="A19" s="9">
        <v>8</v>
      </c>
      <c r="B19" s="10" t="s">
        <v>24</v>
      </c>
      <c r="C19" s="9" t="s">
        <v>22</v>
      </c>
      <c r="D19" s="11">
        <v>45000</v>
      </c>
      <c r="E19" s="12">
        <v>150</v>
      </c>
      <c r="F19" s="11">
        <f t="shared" si="0"/>
        <v>6750000</v>
      </c>
      <c r="G19" s="12">
        <v>150</v>
      </c>
      <c r="H19" s="11">
        <f t="shared" si="1"/>
        <v>6750000</v>
      </c>
      <c r="I19" s="14"/>
    </row>
    <row r="20" spans="1:9" x14ac:dyDescent="0.25">
      <c r="A20" s="9">
        <v>9</v>
      </c>
      <c r="B20" s="10" t="s">
        <v>25</v>
      </c>
      <c r="C20" s="9" t="s">
        <v>22</v>
      </c>
      <c r="D20" s="11">
        <v>45000</v>
      </c>
      <c r="E20" s="12">
        <v>135</v>
      </c>
      <c r="F20" s="11">
        <f t="shared" si="0"/>
        <v>6075000</v>
      </c>
      <c r="G20" s="12">
        <v>185</v>
      </c>
      <c r="H20" s="11">
        <f t="shared" si="1"/>
        <v>8325000</v>
      </c>
      <c r="I20" s="14"/>
    </row>
    <row r="21" spans="1:9" x14ac:dyDescent="0.25">
      <c r="A21" s="9">
        <v>10</v>
      </c>
      <c r="B21" s="10" t="s">
        <v>26</v>
      </c>
      <c r="C21" s="9" t="s">
        <v>27</v>
      </c>
      <c r="D21" s="11">
        <v>29000</v>
      </c>
      <c r="E21" s="12"/>
      <c r="F21" s="11">
        <f t="shared" si="0"/>
        <v>0</v>
      </c>
      <c r="G21" s="12"/>
      <c r="H21" s="11">
        <f t="shared" si="1"/>
        <v>0</v>
      </c>
      <c r="I21" s="14"/>
    </row>
    <row r="22" spans="1:9" x14ac:dyDescent="0.25">
      <c r="A22" s="9">
        <v>11</v>
      </c>
      <c r="B22" s="10" t="s">
        <v>28</v>
      </c>
      <c r="C22" s="9" t="s">
        <v>27</v>
      </c>
      <c r="D22" s="11">
        <v>8000</v>
      </c>
      <c r="E22" s="12"/>
      <c r="F22" s="11">
        <f t="shared" si="0"/>
        <v>0</v>
      </c>
      <c r="G22" s="12"/>
      <c r="H22" s="11">
        <f t="shared" si="1"/>
        <v>0</v>
      </c>
      <c r="I22" s="14"/>
    </row>
    <row r="23" spans="1:9" x14ac:dyDescent="0.25">
      <c r="A23" s="9">
        <v>12</v>
      </c>
      <c r="B23" s="10" t="s">
        <v>29</v>
      </c>
      <c r="C23" s="9" t="s">
        <v>27</v>
      </c>
      <c r="D23" s="11">
        <v>25000</v>
      </c>
      <c r="E23" s="12"/>
      <c r="F23" s="11">
        <f t="shared" si="0"/>
        <v>0</v>
      </c>
      <c r="G23" s="12">
        <v>500</v>
      </c>
      <c r="H23" s="11">
        <f t="shared" si="1"/>
        <v>12500000</v>
      </c>
      <c r="I23" s="14"/>
    </row>
    <row r="24" spans="1:9" x14ac:dyDescent="0.25">
      <c r="A24" s="9">
        <v>13</v>
      </c>
      <c r="B24" s="10" t="s">
        <v>30</v>
      </c>
      <c r="C24" s="9" t="s">
        <v>27</v>
      </c>
      <c r="D24" s="11">
        <v>5000</v>
      </c>
      <c r="E24" s="12"/>
      <c r="F24" s="11">
        <f t="shared" si="0"/>
        <v>0</v>
      </c>
      <c r="G24" s="12"/>
      <c r="H24" s="11">
        <f t="shared" si="1"/>
        <v>0</v>
      </c>
      <c r="I24" s="14"/>
    </row>
    <row r="25" spans="1:9" x14ac:dyDescent="0.25">
      <c r="A25" s="9">
        <v>14</v>
      </c>
      <c r="B25" s="10" t="s">
        <v>31</v>
      </c>
      <c r="C25" s="9" t="s">
        <v>27</v>
      </c>
      <c r="D25" s="11">
        <v>5000</v>
      </c>
      <c r="E25" s="12">
        <v>50</v>
      </c>
      <c r="F25" s="11">
        <f t="shared" si="0"/>
        <v>250000</v>
      </c>
      <c r="G25" s="12">
        <v>100</v>
      </c>
      <c r="H25" s="11">
        <f t="shared" si="1"/>
        <v>500000</v>
      </c>
      <c r="I25" s="14"/>
    </row>
    <row r="26" spans="1:9" x14ac:dyDescent="0.25">
      <c r="A26" s="9">
        <v>15</v>
      </c>
      <c r="B26" s="10" t="s">
        <v>32</v>
      </c>
      <c r="C26" s="9" t="s">
        <v>27</v>
      </c>
      <c r="D26" s="11">
        <v>5000</v>
      </c>
      <c r="E26" s="12">
        <v>150</v>
      </c>
      <c r="F26" s="11">
        <f t="shared" si="0"/>
        <v>750000</v>
      </c>
      <c r="G26" s="12">
        <v>150</v>
      </c>
      <c r="H26" s="11">
        <f t="shared" si="1"/>
        <v>750000</v>
      </c>
      <c r="I26" s="14"/>
    </row>
    <row r="27" spans="1:9" x14ac:dyDescent="0.25">
      <c r="A27" s="9">
        <v>16</v>
      </c>
      <c r="B27" s="10" t="s">
        <v>33</v>
      </c>
      <c r="C27" s="9" t="s">
        <v>34</v>
      </c>
      <c r="D27" s="11">
        <v>40000</v>
      </c>
      <c r="E27" s="12"/>
      <c r="F27" s="11">
        <f t="shared" si="0"/>
        <v>0</v>
      </c>
      <c r="G27" s="12"/>
      <c r="H27" s="11">
        <f t="shared" si="1"/>
        <v>0</v>
      </c>
      <c r="I27" s="14"/>
    </row>
    <row r="28" spans="1:9" x14ac:dyDescent="0.25">
      <c r="A28" s="9">
        <v>17</v>
      </c>
      <c r="B28" s="10" t="s">
        <v>35</v>
      </c>
      <c r="C28" s="9" t="s">
        <v>36</v>
      </c>
      <c r="D28" s="11">
        <v>40000</v>
      </c>
      <c r="E28" s="12"/>
      <c r="F28" s="11">
        <f t="shared" si="0"/>
        <v>0</v>
      </c>
      <c r="G28" s="12"/>
      <c r="H28" s="11">
        <f t="shared" si="1"/>
        <v>0</v>
      </c>
      <c r="I28" s="14"/>
    </row>
    <row r="29" spans="1:9" x14ac:dyDescent="0.25">
      <c r="A29" s="9">
        <v>18</v>
      </c>
      <c r="B29" s="10" t="s">
        <v>37</v>
      </c>
      <c r="C29" s="9" t="s">
        <v>36</v>
      </c>
      <c r="D29" s="11">
        <v>20000</v>
      </c>
      <c r="E29" s="12"/>
      <c r="F29" s="11">
        <f t="shared" si="0"/>
        <v>0</v>
      </c>
      <c r="G29" s="12"/>
      <c r="H29" s="11">
        <f t="shared" si="1"/>
        <v>0</v>
      </c>
      <c r="I29" s="14"/>
    </row>
    <row r="30" spans="1:9" x14ac:dyDescent="0.25">
      <c r="A30" s="9">
        <v>19</v>
      </c>
      <c r="B30" s="10" t="s">
        <v>38</v>
      </c>
      <c r="C30" s="9" t="s">
        <v>34</v>
      </c>
      <c r="D30" s="11">
        <v>25000</v>
      </c>
      <c r="E30" s="12"/>
      <c r="F30" s="11">
        <f t="shared" si="0"/>
        <v>0</v>
      </c>
      <c r="G30" s="12"/>
      <c r="H30" s="11">
        <f t="shared" si="1"/>
        <v>0</v>
      </c>
      <c r="I30" s="14"/>
    </row>
    <row r="31" spans="1:9" x14ac:dyDescent="0.25">
      <c r="A31" s="9">
        <v>20</v>
      </c>
      <c r="B31" s="10" t="s">
        <v>39</v>
      </c>
      <c r="C31" s="9" t="s">
        <v>40</v>
      </c>
      <c r="D31" s="11">
        <v>15000</v>
      </c>
      <c r="E31" s="12"/>
      <c r="F31" s="11">
        <f t="shared" si="0"/>
        <v>0</v>
      </c>
      <c r="G31" s="12"/>
      <c r="H31" s="11">
        <f t="shared" si="1"/>
        <v>0</v>
      </c>
      <c r="I31" s="14"/>
    </row>
    <row r="32" spans="1:9" x14ac:dyDescent="0.25">
      <c r="A32" s="9">
        <v>21</v>
      </c>
      <c r="B32" s="10" t="s">
        <v>41</v>
      </c>
      <c r="C32" s="9" t="s">
        <v>27</v>
      </c>
      <c r="D32" s="11">
        <v>10000</v>
      </c>
      <c r="E32" s="12">
        <v>55</v>
      </c>
      <c r="F32" s="11">
        <f t="shared" si="0"/>
        <v>550000</v>
      </c>
      <c r="G32" s="12">
        <v>75</v>
      </c>
      <c r="H32" s="11">
        <f t="shared" si="1"/>
        <v>750000</v>
      </c>
      <c r="I32" s="14"/>
    </row>
    <row r="33" spans="1:9" x14ac:dyDescent="0.25">
      <c r="A33" s="9">
        <v>22</v>
      </c>
      <c r="B33" s="10" t="s">
        <v>42</v>
      </c>
      <c r="C33" s="9" t="s">
        <v>27</v>
      </c>
      <c r="D33" s="11">
        <v>15000</v>
      </c>
      <c r="E33" s="12"/>
      <c r="F33" s="11">
        <f t="shared" si="0"/>
        <v>0</v>
      </c>
      <c r="G33" s="12"/>
      <c r="H33" s="11">
        <f t="shared" si="1"/>
        <v>0</v>
      </c>
      <c r="I33" s="14"/>
    </row>
    <row r="34" spans="1:9" x14ac:dyDescent="0.25">
      <c r="A34" s="58"/>
      <c r="B34" s="58"/>
      <c r="C34" s="58"/>
      <c r="D34" s="58"/>
      <c r="E34" s="58"/>
      <c r="F34" s="58"/>
      <c r="G34" s="58"/>
      <c r="H34" s="58"/>
      <c r="I34" s="14"/>
    </row>
    <row r="35" spans="1:9" x14ac:dyDescent="0.25">
      <c r="A35" s="58"/>
      <c r="B35" s="58"/>
      <c r="C35" s="58"/>
      <c r="D35" s="58"/>
      <c r="E35" s="58"/>
      <c r="F35" s="58"/>
      <c r="G35" s="58"/>
      <c r="H35" s="58"/>
      <c r="I35" s="14"/>
    </row>
    <row r="36" spans="1:9" x14ac:dyDescent="0.25">
      <c r="A36" s="58"/>
      <c r="B36" s="58"/>
      <c r="C36" s="58"/>
      <c r="D36" s="58"/>
      <c r="E36" s="58"/>
      <c r="F36" s="58"/>
      <c r="G36" s="58"/>
      <c r="H36" s="58"/>
      <c r="I36" s="14"/>
    </row>
    <row r="37" spans="1:9" x14ac:dyDescent="0.25">
      <c r="A37" s="9">
        <v>23</v>
      </c>
      <c r="B37" s="10" t="s">
        <v>43</v>
      </c>
      <c r="C37" s="9" t="s">
        <v>27</v>
      </c>
      <c r="D37" s="11">
        <v>10000</v>
      </c>
      <c r="E37" s="12"/>
      <c r="F37" s="11">
        <f t="shared" si="0"/>
        <v>0</v>
      </c>
      <c r="G37" s="12"/>
      <c r="H37" s="11">
        <f t="shared" si="1"/>
        <v>0</v>
      </c>
      <c r="I37" s="14"/>
    </row>
    <row r="38" spans="1:9" x14ac:dyDescent="0.25">
      <c r="A38" s="9">
        <v>24</v>
      </c>
      <c r="B38" s="10" t="s">
        <v>44</v>
      </c>
      <c r="C38" s="9" t="s">
        <v>27</v>
      </c>
      <c r="D38" s="11">
        <v>10000</v>
      </c>
      <c r="E38" s="12">
        <v>90</v>
      </c>
      <c r="F38" s="11">
        <f t="shared" si="0"/>
        <v>900000</v>
      </c>
      <c r="G38" s="12">
        <v>120</v>
      </c>
      <c r="H38" s="11">
        <f t="shared" si="1"/>
        <v>1200000</v>
      </c>
      <c r="I38" s="14"/>
    </row>
    <row r="39" spans="1:9" x14ac:dyDescent="0.25">
      <c r="A39" s="9">
        <v>25</v>
      </c>
      <c r="B39" s="10" t="s">
        <v>45</v>
      </c>
      <c r="C39" s="9" t="s">
        <v>27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46</v>
      </c>
      <c r="C40" s="9" t="s">
        <v>27</v>
      </c>
      <c r="D40" s="11">
        <v>35000</v>
      </c>
      <c r="E40" s="12">
        <v>10</v>
      </c>
      <c r="F40" s="11">
        <f t="shared" si="0"/>
        <v>350000</v>
      </c>
      <c r="G40" s="12">
        <v>10</v>
      </c>
      <c r="H40" s="11">
        <f t="shared" si="1"/>
        <v>350000</v>
      </c>
      <c r="I40" s="14"/>
    </row>
    <row r="41" spans="1:9" x14ac:dyDescent="0.25">
      <c r="A41" s="9">
        <v>27</v>
      </c>
      <c r="B41" s="10" t="s">
        <v>47</v>
      </c>
      <c r="C41" s="9" t="s">
        <v>34</v>
      </c>
      <c r="D41" s="11">
        <v>35000</v>
      </c>
      <c r="E41" s="12"/>
      <c r="F41" s="11">
        <f t="shared" si="0"/>
        <v>0</v>
      </c>
      <c r="G41" s="12"/>
      <c r="H41" s="11">
        <f t="shared" si="1"/>
        <v>0</v>
      </c>
      <c r="I41" s="14"/>
    </row>
    <row r="42" spans="1:9" x14ac:dyDescent="0.25">
      <c r="A42" s="9">
        <v>28</v>
      </c>
      <c r="B42" s="10" t="s">
        <v>48</v>
      </c>
      <c r="C42" s="9" t="s">
        <v>27</v>
      </c>
      <c r="D42" s="11">
        <v>15000</v>
      </c>
      <c r="E42" s="12">
        <v>5</v>
      </c>
      <c r="F42" s="11">
        <f t="shared" si="0"/>
        <v>75000</v>
      </c>
      <c r="G42" s="12">
        <v>5</v>
      </c>
      <c r="H42" s="11">
        <f t="shared" si="1"/>
        <v>75000</v>
      </c>
      <c r="I42" s="14"/>
    </row>
    <row r="43" spans="1:9" x14ac:dyDescent="0.25">
      <c r="A43" s="9">
        <v>29</v>
      </c>
      <c r="B43" s="16" t="s">
        <v>49</v>
      </c>
      <c r="C43" s="9" t="s">
        <v>14</v>
      </c>
      <c r="D43" s="11"/>
      <c r="E43" s="12"/>
      <c r="F43" s="17">
        <f>SUM(F16:F42)</f>
        <v>20200000</v>
      </c>
      <c r="G43" s="12"/>
      <c r="H43" s="17">
        <f>SUM(H16:H42)</f>
        <v>37950000</v>
      </c>
      <c r="I43" s="14"/>
    </row>
    <row r="44" spans="1:9" x14ac:dyDescent="0.25">
      <c r="A44" s="9">
        <v>30</v>
      </c>
      <c r="B44" s="10" t="s">
        <v>50</v>
      </c>
      <c r="C44" s="9" t="s">
        <v>14</v>
      </c>
      <c r="D44" s="11"/>
      <c r="E44" s="12"/>
      <c r="F44" s="19"/>
      <c r="G44" s="12"/>
      <c r="H44" s="20"/>
      <c r="I44" s="14"/>
    </row>
    <row r="45" spans="1:9" x14ac:dyDescent="0.25">
      <c r="A45" s="9">
        <v>31</v>
      </c>
      <c r="B45" s="10" t="s">
        <v>51</v>
      </c>
      <c r="C45" s="9" t="s">
        <v>14</v>
      </c>
      <c r="D45" s="11"/>
      <c r="E45" s="12"/>
      <c r="F45" s="19"/>
      <c r="G45" s="12"/>
      <c r="H45" s="20"/>
      <c r="I45" s="14"/>
    </row>
    <row r="46" spans="1:9" x14ac:dyDescent="0.25">
      <c r="A46" s="9">
        <v>32</v>
      </c>
      <c r="B46" s="10" t="s">
        <v>52</v>
      </c>
      <c r="C46" s="9" t="s">
        <v>53</v>
      </c>
      <c r="D46" s="11">
        <v>95000</v>
      </c>
      <c r="E46" s="12"/>
      <c r="F46" s="11">
        <f t="shared" ref="F46:F51" si="2">D46*E46</f>
        <v>0</v>
      </c>
      <c r="G46" s="12">
        <v>635.5</v>
      </c>
      <c r="H46" s="11">
        <f t="shared" ref="H46:H51" si="3">D46*G46</f>
        <v>60372500</v>
      </c>
      <c r="I46" s="14"/>
    </row>
    <row r="47" spans="1:9" x14ac:dyDescent="0.25">
      <c r="A47" s="9">
        <v>33</v>
      </c>
      <c r="B47" s="10" t="s">
        <v>54</v>
      </c>
      <c r="C47" s="9" t="s">
        <v>55</v>
      </c>
      <c r="D47" s="11">
        <v>10000</v>
      </c>
      <c r="E47" s="12">
        <v>1000</v>
      </c>
      <c r="F47" s="11">
        <f t="shared" si="2"/>
        <v>10000000</v>
      </c>
      <c r="G47" s="12">
        <v>2000</v>
      </c>
      <c r="H47" s="11">
        <f t="shared" si="3"/>
        <v>20000000</v>
      </c>
      <c r="I47" s="14"/>
    </row>
    <row r="48" spans="1:9" x14ac:dyDescent="0.25">
      <c r="A48" s="9">
        <v>34</v>
      </c>
      <c r="B48" s="16" t="s">
        <v>19</v>
      </c>
      <c r="C48" s="9" t="s">
        <v>14</v>
      </c>
      <c r="D48" s="11"/>
      <c r="E48" s="12"/>
      <c r="F48" s="17">
        <f>SUM(F44:F47)</f>
        <v>10000000</v>
      </c>
      <c r="G48" s="12"/>
      <c r="H48" s="17">
        <f>SUM(H44:H47)</f>
        <v>80372500</v>
      </c>
      <c r="I48" s="43"/>
    </row>
    <row r="49" spans="1:11" x14ac:dyDescent="0.25">
      <c r="A49" s="9">
        <v>35</v>
      </c>
      <c r="B49" s="10" t="s">
        <v>56</v>
      </c>
      <c r="C49" s="9" t="s">
        <v>57</v>
      </c>
      <c r="D49" s="11">
        <v>1300</v>
      </c>
      <c r="E49" s="12">
        <v>3000</v>
      </c>
      <c r="F49" s="11">
        <f t="shared" si="2"/>
        <v>3900000</v>
      </c>
      <c r="G49" s="12">
        <v>6000</v>
      </c>
      <c r="H49" s="11">
        <f t="shared" si="3"/>
        <v>7800000</v>
      </c>
      <c r="I49" s="14"/>
    </row>
    <row r="50" spans="1:11" x14ac:dyDescent="0.25">
      <c r="A50" s="9">
        <v>36</v>
      </c>
      <c r="B50" s="10" t="s">
        <v>58</v>
      </c>
      <c r="C50" s="9" t="s">
        <v>57</v>
      </c>
      <c r="D50" s="11">
        <v>1300</v>
      </c>
      <c r="E50" s="12">
        <v>2000</v>
      </c>
      <c r="F50" s="11">
        <f t="shared" si="2"/>
        <v>2600000</v>
      </c>
      <c r="G50" s="12">
        <v>4000</v>
      </c>
      <c r="H50" s="11">
        <f t="shared" si="3"/>
        <v>5200000</v>
      </c>
      <c r="I50" s="14"/>
    </row>
    <row r="51" spans="1:11" x14ac:dyDescent="0.25">
      <c r="A51" s="9">
        <v>37</v>
      </c>
      <c r="B51" s="10" t="s">
        <v>59</v>
      </c>
      <c r="C51" s="9" t="s">
        <v>57</v>
      </c>
      <c r="D51" s="11">
        <v>1200</v>
      </c>
      <c r="E51" s="12">
        <v>1000</v>
      </c>
      <c r="F51" s="11">
        <f t="shared" si="2"/>
        <v>1200000</v>
      </c>
      <c r="G51" s="12">
        <v>1850</v>
      </c>
      <c r="H51" s="11">
        <f t="shared" si="3"/>
        <v>2220000</v>
      </c>
      <c r="I51" s="14"/>
    </row>
    <row r="52" spans="1:11" x14ac:dyDescent="0.25">
      <c r="A52" s="9">
        <v>38</v>
      </c>
      <c r="B52" s="16" t="s">
        <v>19</v>
      </c>
      <c r="C52" s="9" t="s">
        <v>14</v>
      </c>
      <c r="D52" s="11"/>
      <c r="E52" s="12"/>
      <c r="F52" s="17">
        <f>SUM(F49:F51)</f>
        <v>7700000</v>
      </c>
      <c r="G52" s="12"/>
      <c r="H52" s="17">
        <f>SUM(H49:H51)</f>
        <v>15220000</v>
      </c>
      <c r="I52" s="14"/>
    </row>
    <row r="53" spans="1:11" s="24" customFormat="1" x14ac:dyDescent="0.25">
      <c r="A53" s="9">
        <v>39</v>
      </c>
      <c r="B53" s="21" t="s">
        <v>60</v>
      </c>
      <c r="C53" s="9" t="s">
        <v>14</v>
      </c>
      <c r="D53" s="11"/>
      <c r="E53" s="12"/>
      <c r="F53" s="22">
        <f>F15+F43+F48+F52</f>
        <v>37900000</v>
      </c>
      <c r="G53" s="12"/>
      <c r="H53" s="22">
        <f>H15+H43+H48+H52</f>
        <v>133542500</v>
      </c>
      <c r="I53" s="45">
        <f>F53*2.2%</f>
        <v>833800.00000000012</v>
      </c>
    </row>
    <row r="54" spans="1:11" x14ac:dyDescent="0.25">
      <c r="A54" s="25">
        <v>40</v>
      </c>
      <c r="B54" s="10" t="s">
        <v>61</v>
      </c>
      <c r="C54" s="25" t="s">
        <v>14</v>
      </c>
      <c r="D54" s="26">
        <v>1200000</v>
      </c>
      <c r="E54" s="27">
        <v>1</v>
      </c>
      <c r="F54" s="11">
        <f t="shared" ref="F54:F57" si="4">D54*E54</f>
        <v>1200000</v>
      </c>
      <c r="G54" s="27">
        <v>6</v>
      </c>
      <c r="H54" s="11">
        <f t="shared" ref="H54:H57" si="5">D54*G54</f>
        <v>7200000</v>
      </c>
      <c r="I54" s="14"/>
    </row>
    <row r="55" spans="1:11" x14ac:dyDescent="0.25">
      <c r="A55" s="25">
        <v>41</v>
      </c>
      <c r="B55" s="10" t="s">
        <v>62</v>
      </c>
      <c r="C55" s="25" t="s">
        <v>14</v>
      </c>
      <c r="D55" s="26">
        <v>100000</v>
      </c>
      <c r="E55" s="27"/>
      <c r="F55" s="11">
        <f t="shared" si="4"/>
        <v>0</v>
      </c>
      <c r="G55" s="27"/>
      <c r="H55" s="11">
        <f t="shared" si="5"/>
        <v>0</v>
      </c>
      <c r="I55" s="14"/>
    </row>
    <row r="56" spans="1:11" x14ac:dyDescent="0.25">
      <c r="A56" s="25">
        <v>42</v>
      </c>
      <c r="B56" s="10" t="s">
        <v>63</v>
      </c>
      <c r="C56" s="25" t="s">
        <v>14</v>
      </c>
      <c r="D56" s="26">
        <v>150000</v>
      </c>
      <c r="E56" s="27"/>
      <c r="F56" s="11">
        <f t="shared" si="4"/>
        <v>0</v>
      </c>
      <c r="G56" s="27">
        <v>1</v>
      </c>
      <c r="H56" s="11">
        <f t="shared" si="5"/>
        <v>150000</v>
      </c>
      <c r="I56" s="14"/>
    </row>
    <row r="57" spans="1:11" x14ac:dyDescent="0.25">
      <c r="A57" s="25">
        <v>43</v>
      </c>
      <c r="B57" s="10" t="s">
        <v>64</v>
      </c>
      <c r="C57" s="25" t="s">
        <v>14</v>
      </c>
      <c r="D57" s="26">
        <v>150000</v>
      </c>
      <c r="E57" s="27"/>
      <c r="F57" s="11">
        <f t="shared" si="4"/>
        <v>0</v>
      </c>
      <c r="G57" s="27">
        <v>1</v>
      </c>
      <c r="H57" s="11">
        <f t="shared" si="5"/>
        <v>150000</v>
      </c>
      <c r="I57" s="14"/>
    </row>
    <row r="58" spans="1:11" x14ac:dyDescent="0.25">
      <c r="A58" s="25">
        <v>44</v>
      </c>
      <c r="B58" s="10" t="s">
        <v>65</v>
      </c>
      <c r="C58" s="25" t="s">
        <v>14</v>
      </c>
      <c r="D58" s="26"/>
      <c r="E58" s="27"/>
      <c r="F58" s="28"/>
      <c r="G58" s="27"/>
      <c r="H58" s="29"/>
      <c r="I58" s="14"/>
    </row>
    <row r="59" spans="1:11" x14ac:dyDescent="0.25">
      <c r="A59" s="25">
        <v>45</v>
      </c>
      <c r="B59" s="10" t="s">
        <v>66</v>
      </c>
      <c r="C59" s="25" t="s">
        <v>14</v>
      </c>
      <c r="D59" s="26"/>
      <c r="E59" s="27"/>
      <c r="F59" s="28"/>
      <c r="G59" s="27"/>
      <c r="H59" s="29"/>
      <c r="I59" s="14"/>
    </row>
    <row r="60" spans="1:11" x14ac:dyDescent="0.25">
      <c r="A60" s="25">
        <v>46</v>
      </c>
      <c r="B60" s="10" t="s">
        <v>67</v>
      </c>
      <c r="C60" s="25" t="s">
        <v>14</v>
      </c>
      <c r="D60" s="26"/>
      <c r="E60" s="27"/>
      <c r="F60" s="28"/>
      <c r="G60" s="27"/>
      <c r="H60" s="29"/>
      <c r="I60" s="14"/>
    </row>
    <row r="61" spans="1:11" x14ac:dyDescent="0.25">
      <c r="A61" s="25">
        <v>47</v>
      </c>
      <c r="B61" s="16" t="s">
        <v>19</v>
      </c>
      <c r="C61" s="25" t="s">
        <v>14</v>
      </c>
      <c r="D61" s="26"/>
      <c r="E61" s="27"/>
      <c r="F61" s="17">
        <f>SUM(F54:F60)</f>
        <v>1200000</v>
      </c>
      <c r="G61" s="27"/>
      <c r="H61" s="17">
        <f>SUM(H54:H60)</f>
        <v>7500000</v>
      </c>
      <c r="I61" s="14"/>
    </row>
    <row r="62" spans="1:11" x14ac:dyDescent="0.25">
      <c r="A62" s="9">
        <v>48</v>
      </c>
      <c r="B62" s="10" t="s">
        <v>68</v>
      </c>
      <c r="C62" s="9" t="s">
        <v>22</v>
      </c>
      <c r="D62" s="11">
        <v>20000</v>
      </c>
      <c r="E62" s="12"/>
      <c r="F62" s="11">
        <f t="shared" ref="F62:F90" si="6">D62*E62</f>
        <v>0</v>
      </c>
      <c r="G62" s="12"/>
      <c r="H62" s="11">
        <f t="shared" ref="H62:H90" si="7">D62*G62</f>
        <v>0</v>
      </c>
      <c r="I62" s="14"/>
    </row>
    <row r="63" spans="1:11" x14ac:dyDescent="0.25">
      <c r="A63" s="9">
        <v>49</v>
      </c>
      <c r="B63" s="14" t="s">
        <v>69</v>
      </c>
      <c r="C63" s="9" t="s">
        <v>22</v>
      </c>
      <c r="D63" s="11">
        <v>220000</v>
      </c>
      <c r="E63" s="12"/>
      <c r="F63" s="11">
        <f t="shared" si="6"/>
        <v>0</v>
      </c>
      <c r="G63" s="12">
        <v>300</v>
      </c>
      <c r="H63" s="11">
        <f t="shared" si="7"/>
        <v>66000000</v>
      </c>
      <c r="I63" s="14"/>
      <c r="K63"/>
    </row>
    <row r="64" spans="1:11" s="24" customFormat="1" x14ac:dyDescent="0.25">
      <c r="A64" s="9">
        <v>50</v>
      </c>
      <c r="B64" s="30" t="s">
        <v>24</v>
      </c>
      <c r="C64" s="9" t="s">
        <v>22</v>
      </c>
      <c r="D64" s="11">
        <v>650000</v>
      </c>
      <c r="E64" s="12"/>
      <c r="F64" s="11">
        <f t="shared" si="6"/>
        <v>0</v>
      </c>
      <c r="G64" s="12">
        <v>12</v>
      </c>
      <c r="H64" s="11">
        <f t="shared" si="7"/>
        <v>7800000</v>
      </c>
      <c r="I64" s="23"/>
      <c r="K64" s="31"/>
    </row>
    <row r="65" spans="1:11" x14ac:dyDescent="0.25">
      <c r="A65" s="9">
        <v>51</v>
      </c>
      <c r="B65" s="30" t="s">
        <v>70</v>
      </c>
      <c r="C65" s="9" t="s">
        <v>53</v>
      </c>
      <c r="D65" s="11">
        <v>1000000</v>
      </c>
      <c r="E65" s="12"/>
      <c r="F65" s="11">
        <f t="shared" si="6"/>
        <v>0</v>
      </c>
      <c r="G65" s="12">
        <v>3</v>
      </c>
      <c r="H65" s="11">
        <f t="shared" si="7"/>
        <v>3000000</v>
      </c>
      <c r="I65" s="14"/>
      <c r="K65"/>
    </row>
    <row r="66" spans="1:11" x14ac:dyDescent="0.25">
      <c r="A66" s="9">
        <v>52</v>
      </c>
      <c r="B66" s="30" t="s">
        <v>71</v>
      </c>
      <c r="C66" s="9" t="s">
        <v>57</v>
      </c>
      <c r="D66" s="11">
        <v>1300</v>
      </c>
      <c r="E66" s="12"/>
      <c r="F66" s="11">
        <f t="shared" si="6"/>
        <v>0</v>
      </c>
      <c r="G66" s="12">
        <v>600</v>
      </c>
      <c r="H66" s="11">
        <f t="shared" si="7"/>
        <v>780000</v>
      </c>
      <c r="I66" s="14"/>
      <c r="K66"/>
    </row>
    <row r="67" spans="1:11" x14ac:dyDescent="0.25">
      <c r="A67" s="58"/>
      <c r="B67" s="58"/>
      <c r="C67" s="58"/>
      <c r="D67" s="58"/>
      <c r="E67" s="58"/>
      <c r="F67" s="58"/>
      <c r="G67" s="58"/>
      <c r="H67" s="58"/>
      <c r="I67" s="14"/>
      <c r="K67"/>
    </row>
    <row r="68" spans="1:11" x14ac:dyDescent="0.25">
      <c r="A68" s="58"/>
      <c r="B68" s="58"/>
      <c r="C68" s="58"/>
      <c r="D68" s="58"/>
      <c r="E68" s="58"/>
      <c r="F68" s="58"/>
      <c r="G68" s="58"/>
      <c r="H68" s="58"/>
      <c r="I68" s="14"/>
      <c r="K68"/>
    </row>
    <row r="69" spans="1:11" x14ac:dyDescent="0.25">
      <c r="A69" s="58"/>
      <c r="B69" s="58"/>
      <c r="C69" s="58"/>
      <c r="D69" s="58"/>
      <c r="E69" s="58"/>
      <c r="F69" s="58"/>
      <c r="G69" s="58"/>
      <c r="H69" s="58"/>
      <c r="I69" s="14"/>
      <c r="K69"/>
    </row>
    <row r="70" spans="1:11" x14ac:dyDescent="0.25">
      <c r="A70" s="9">
        <v>53</v>
      </c>
      <c r="B70" s="32" t="s">
        <v>19</v>
      </c>
      <c r="C70" s="9" t="s">
        <v>14</v>
      </c>
      <c r="D70" s="11"/>
      <c r="E70" s="12"/>
      <c r="F70" s="17">
        <f>SUM(F62:F66)</f>
        <v>0</v>
      </c>
      <c r="G70" s="12"/>
      <c r="H70" s="17">
        <f>SUM(H62:H66)</f>
        <v>77580000</v>
      </c>
      <c r="I70" s="14"/>
      <c r="K70"/>
    </row>
    <row r="71" spans="1:11" ht="29.25" x14ac:dyDescent="0.25">
      <c r="A71" s="9">
        <v>54</v>
      </c>
      <c r="B71" s="33" t="s">
        <v>72</v>
      </c>
      <c r="C71" s="9" t="s">
        <v>27</v>
      </c>
      <c r="D71" s="11">
        <v>19631.561900000001</v>
      </c>
      <c r="E71" s="12"/>
      <c r="F71" s="11">
        <f t="shared" si="6"/>
        <v>0</v>
      </c>
      <c r="G71" s="12"/>
      <c r="H71" s="11">
        <f t="shared" si="7"/>
        <v>0</v>
      </c>
      <c r="I71" s="14"/>
      <c r="K71"/>
    </row>
    <row r="72" spans="1:11" x14ac:dyDescent="0.25">
      <c r="A72" s="25">
        <v>55</v>
      </c>
      <c r="B72" s="30" t="s">
        <v>73</v>
      </c>
      <c r="C72" s="25" t="s">
        <v>27</v>
      </c>
      <c r="D72" s="26">
        <v>29500</v>
      </c>
      <c r="E72" s="27"/>
      <c r="F72" s="11">
        <f t="shared" si="6"/>
        <v>0</v>
      </c>
      <c r="G72" s="27"/>
      <c r="H72" s="11">
        <f t="shared" si="7"/>
        <v>0</v>
      </c>
      <c r="I72" s="14"/>
      <c r="K72"/>
    </row>
    <row r="73" spans="1:11" ht="29.25" x14ac:dyDescent="0.25">
      <c r="A73" s="25">
        <v>56</v>
      </c>
      <c r="B73" s="33" t="s">
        <v>74</v>
      </c>
      <c r="C73" s="25" t="s">
        <v>27</v>
      </c>
      <c r="D73" s="26">
        <v>20000</v>
      </c>
      <c r="E73" s="27"/>
      <c r="F73" s="11">
        <f t="shared" si="6"/>
        <v>0</v>
      </c>
      <c r="G73" s="27"/>
      <c r="H73" s="11">
        <f t="shared" si="7"/>
        <v>0</v>
      </c>
      <c r="I73" s="14"/>
      <c r="K73"/>
    </row>
    <row r="74" spans="1:11" ht="19.5" customHeight="1" x14ac:dyDescent="0.25">
      <c r="A74" s="25">
        <v>57</v>
      </c>
      <c r="B74" s="33" t="s">
        <v>75</v>
      </c>
      <c r="C74" s="9" t="s">
        <v>27</v>
      </c>
      <c r="D74" s="11">
        <v>45000</v>
      </c>
      <c r="E74" s="12"/>
      <c r="F74" s="11">
        <f t="shared" si="6"/>
        <v>0</v>
      </c>
      <c r="G74" s="12"/>
      <c r="H74" s="11">
        <f t="shared" si="7"/>
        <v>0</v>
      </c>
      <c r="I74" s="14"/>
      <c r="K74"/>
    </row>
    <row r="75" spans="1:11" ht="19.5" customHeight="1" x14ac:dyDescent="0.25">
      <c r="A75" s="25">
        <v>58</v>
      </c>
      <c r="B75" s="30" t="s">
        <v>76</v>
      </c>
      <c r="C75" s="25" t="s">
        <v>27</v>
      </c>
      <c r="D75" s="26">
        <v>24100</v>
      </c>
      <c r="E75" s="27"/>
      <c r="F75" s="11">
        <f t="shared" si="6"/>
        <v>0</v>
      </c>
      <c r="G75" s="27"/>
      <c r="H75" s="11">
        <f t="shared" si="7"/>
        <v>0</v>
      </c>
      <c r="I75" s="14"/>
      <c r="K75"/>
    </row>
    <row r="76" spans="1:11" ht="19.5" customHeight="1" x14ac:dyDescent="0.25">
      <c r="A76" s="25">
        <v>59</v>
      </c>
      <c r="B76" s="30" t="s">
        <v>77</v>
      </c>
      <c r="C76" s="25" t="s">
        <v>27</v>
      </c>
      <c r="D76" s="26">
        <v>14000</v>
      </c>
      <c r="E76" s="27"/>
      <c r="F76" s="11">
        <f t="shared" si="6"/>
        <v>0</v>
      </c>
      <c r="G76" s="27"/>
      <c r="H76" s="11">
        <f t="shared" si="7"/>
        <v>0</v>
      </c>
      <c r="I76" s="14"/>
      <c r="K76"/>
    </row>
    <row r="77" spans="1:11" ht="19.5" customHeight="1" x14ac:dyDescent="0.25">
      <c r="A77" s="25">
        <v>60</v>
      </c>
      <c r="B77" s="30" t="s">
        <v>78</v>
      </c>
      <c r="C77" s="25" t="s">
        <v>27</v>
      </c>
      <c r="D77" s="26">
        <v>46000</v>
      </c>
      <c r="E77" s="27"/>
      <c r="F77" s="11">
        <f t="shared" si="6"/>
        <v>0</v>
      </c>
      <c r="G77" s="27"/>
      <c r="H77" s="11">
        <f t="shared" si="7"/>
        <v>0</v>
      </c>
      <c r="I77" s="14"/>
      <c r="K77"/>
    </row>
    <row r="78" spans="1:11" ht="19.5" customHeight="1" x14ac:dyDescent="0.25">
      <c r="A78" s="25">
        <v>61</v>
      </c>
      <c r="B78" s="30" t="s">
        <v>79</v>
      </c>
      <c r="C78" s="25" t="s">
        <v>27</v>
      </c>
      <c r="D78" s="26">
        <v>16000</v>
      </c>
      <c r="E78" s="27"/>
      <c r="F78" s="11">
        <f t="shared" si="6"/>
        <v>0</v>
      </c>
      <c r="G78" s="27"/>
      <c r="H78" s="11">
        <f t="shared" si="7"/>
        <v>0</v>
      </c>
      <c r="I78" s="14"/>
      <c r="K78"/>
    </row>
    <row r="79" spans="1:11" ht="19.5" customHeight="1" x14ac:dyDescent="0.25">
      <c r="A79" s="25">
        <v>62</v>
      </c>
      <c r="B79" s="30" t="s">
        <v>80</v>
      </c>
      <c r="C79" s="25" t="s">
        <v>27</v>
      </c>
      <c r="D79" s="26">
        <v>36000</v>
      </c>
      <c r="E79" s="27"/>
      <c r="F79" s="11">
        <f t="shared" si="6"/>
        <v>0</v>
      </c>
      <c r="G79" s="27"/>
      <c r="H79" s="11">
        <f t="shared" si="7"/>
        <v>0</v>
      </c>
      <c r="I79" s="14"/>
      <c r="K79"/>
    </row>
    <row r="80" spans="1:11" ht="19.5" customHeight="1" x14ac:dyDescent="0.25">
      <c r="A80" s="25">
        <v>63</v>
      </c>
      <c r="B80" s="30" t="s">
        <v>81</v>
      </c>
      <c r="C80" s="25" t="s">
        <v>27</v>
      </c>
      <c r="D80" s="26">
        <v>16000</v>
      </c>
      <c r="E80" s="27"/>
      <c r="F80" s="11">
        <f t="shared" si="6"/>
        <v>0</v>
      </c>
      <c r="G80" s="27"/>
      <c r="H80" s="11">
        <f t="shared" si="7"/>
        <v>0</v>
      </c>
      <c r="I80" s="14"/>
      <c r="K80"/>
    </row>
    <row r="81" spans="1:11" ht="19.5" customHeight="1" x14ac:dyDescent="0.25">
      <c r="A81" s="25">
        <v>64</v>
      </c>
      <c r="B81" s="30" t="s">
        <v>82</v>
      </c>
      <c r="C81" s="25" t="s">
        <v>27</v>
      </c>
      <c r="D81" s="26">
        <v>46000</v>
      </c>
      <c r="E81" s="27"/>
      <c r="F81" s="11">
        <f t="shared" si="6"/>
        <v>0</v>
      </c>
      <c r="G81" s="27"/>
      <c r="H81" s="11">
        <f t="shared" si="7"/>
        <v>0</v>
      </c>
      <c r="I81" s="14"/>
      <c r="K81"/>
    </row>
    <row r="82" spans="1:11" ht="19.5" customHeight="1" x14ac:dyDescent="0.25">
      <c r="A82" s="25">
        <v>65</v>
      </c>
      <c r="B82" s="30" t="s">
        <v>83</v>
      </c>
      <c r="C82" s="25" t="s">
        <v>27</v>
      </c>
      <c r="D82" s="26">
        <v>100000</v>
      </c>
      <c r="E82" s="27"/>
      <c r="F82" s="11">
        <f t="shared" si="6"/>
        <v>0</v>
      </c>
      <c r="G82" s="27"/>
      <c r="H82" s="11">
        <f t="shared" si="7"/>
        <v>0</v>
      </c>
      <c r="I82" s="14"/>
      <c r="K82"/>
    </row>
    <row r="83" spans="1:11" ht="19.5" customHeight="1" x14ac:dyDescent="0.25">
      <c r="A83" s="25">
        <v>66</v>
      </c>
      <c r="B83" s="30" t="s">
        <v>84</v>
      </c>
      <c r="C83" s="25" t="s">
        <v>27</v>
      </c>
      <c r="D83" s="26">
        <v>250000</v>
      </c>
      <c r="E83" s="27"/>
      <c r="F83" s="11">
        <f t="shared" si="6"/>
        <v>0</v>
      </c>
      <c r="G83" s="27"/>
      <c r="H83" s="11">
        <f t="shared" si="7"/>
        <v>0</v>
      </c>
      <c r="I83" s="14"/>
      <c r="K83"/>
    </row>
    <row r="84" spans="1:11" ht="19.5" customHeight="1" x14ac:dyDescent="0.25">
      <c r="A84" s="25">
        <v>67</v>
      </c>
      <c r="B84" s="30" t="s">
        <v>85</v>
      </c>
      <c r="C84" s="25" t="s">
        <v>27</v>
      </c>
      <c r="D84" s="26">
        <v>90350</v>
      </c>
      <c r="E84" s="27"/>
      <c r="F84" s="11">
        <f t="shared" si="6"/>
        <v>0</v>
      </c>
      <c r="G84" s="27"/>
      <c r="H84" s="11">
        <f t="shared" si="7"/>
        <v>0</v>
      </c>
      <c r="I84" s="14"/>
      <c r="K84"/>
    </row>
    <row r="85" spans="1:11" ht="19.5" customHeight="1" x14ac:dyDescent="0.25">
      <c r="A85" s="25">
        <v>68</v>
      </c>
      <c r="B85" s="30" t="s">
        <v>86</v>
      </c>
      <c r="C85" s="25" t="s">
        <v>27</v>
      </c>
      <c r="D85" s="26">
        <v>2000000</v>
      </c>
      <c r="E85" s="27"/>
      <c r="F85" s="11">
        <f t="shared" si="6"/>
        <v>0</v>
      </c>
      <c r="G85" s="27"/>
      <c r="H85" s="11">
        <f t="shared" si="7"/>
        <v>0</v>
      </c>
      <c r="I85" s="14"/>
      <c r="K85"/>
    </row>
    <row r="86" spans="1:11" ht="19.5" customHeight="1" x14ac:dyDescent="0.25">
      <c r="A86" s="25">
        <v>69</v>
      </c>
      <c r="B86" s="30" t="s">
        <v>87</v>
      </c>
      <c r="C86" s="25" t="s">
        <v>27</v>
      </c>
      <c r="D86" s="26">
        <v>75000</v>
      </c>
      <c r="E86" s="27"/>
      <c r="F86" s="11">
        <f t="shared" si="6"/>
        <v>0</v>
      </c>
      <c r="G86" s="27"/>
      <c r="H86" s="11">
        <f t="shared" si="7"/>
        <v>0</v>
      </c>
      <c r="I86" s="14"/>
      <c r="K86"/>
    </row>
    <row r="87" spans="1:11" ht="19.5" customHeight="1" x14ac:dyDescent="0.25">
      <c r="A87" s="25">
        <v>70</v>
      </c>
      <c r="B87" s="30" t="s">
        <v>88</v>
      </c>
      <c r="C87" s="25" t="s">
        <v>27</v>
      </c>
      <c r="D87" s="26">
        <v>5000</v>
      </c>
      <c r="E87" s="27"/>
      <c r="F87" s="11">
        <f t="shared" si="6"/>
        <v>0</v>
      </c>
      <c r="G87" s="27"/>
      <c r="H87" s="11">
        <f t="shared" si="7"/>
        <v>0</v>
      </c>
      <c r="I87" s="14"/>
      <c r="K87"/>
    </row>
    <row r="88" spans="1:11" ht="19.5" customHeight="1" x14ac:dyDescent="0.25">
      <c r="A88" s="25">
        <v>71</v>
      </c>
      <c r="B88" s="30" t="s">
        <v>89</v>
      </c>
      <c r="C88" s="25" t="s">
        <v>27</v>
      </c>
      <c r="D88" s="26">
        <v>6000</v>
      </c>
      <c r="E88" s="27"/>
      <c r="F88" s="11">
        <f t="shared" si="6"/>
        <v>0</v>
      </c>
      <c r="G88" s="27"/>
      <c r="H88" s="11">
        <f t="shared" si="7"/>
        <v>0</v>
      </c>
      <c r="I88" s="14"/>
      <c r="K88"/>
    </row>
    <row r="89" spans="1:11" ht="19.5" customHeight="1" x14ac:dyDescent="0.25">
      <c r="A89" s="25">
        <v>72</v>
      </c>
      <c r="B89" s="33" t="s">
        <v>90</v>
      </c>
      <c r="C89" s="25" t="s">
        <v>27</v>
      </c>
      <c r="D89" s="26">
        <v>9000</v>
      </c>
      <c r="E89" s="27"/>
      <c r="F89" s="11">
        <f t="shared" si="6"/>
        <v>0</v>
      </c>
      <c r="G89" s="27"/>
      <c r="H89" s="11">
        <f t="shared" si="7"/>
        <v>0</v>
      </c>
      <c r="I89" s="14"/>
      <c r="K89"/>
    </row>
    <row r="90" spans="1:11" ht="19.5" customHeight="1" x14ac:dyDescent="0.25">
      <c r="A90" s="25">
        <v>73</v>
      </c>
      <c r="B90" s="30" t="s">
        <v>91</v>
      </c>
      <c r="C90" s="25" t="s">
        <v>27</v>
      </c>
      <c r="D90" s="26">
        <v>16500</v>
      </c>
      <c r="E90" s="27"/>
      <c r="F90" s="11">
        <f t="shared" si="6"/>
        <v>0</v>
      </c>
      <c r="G90" s="27"/>
      <c r="H90" s="11">
        <f t="shared" si="7"/>
        <v>0</v>
      </c>
      <c r="I90" s="14"/>
      <c r="K90"/>
    </row>
    <row r="91" spans="1:11" ht="19.5" customHeight="1" x14ac:dyDescent="0.25">
      <c r="A91" s="9">
        <v>74</v>
      </c>
      <c r="B91" s="32" t="s">
        <v>19</v>
      </c>
      <c r="C91" s="9" t="s">
        <v>14</v>
      </c>
      <c r="D91" s="11"/>
      <c r="E91" s="12"/>
      <c r="F91" s="17">
        <f>SUM(F71:F90)</f>
        <v>0</v>
      </c>
      <c r="G91" s="12"/>
      <c r="H91" s="17">
        <f>SUM(H71:H90)</f>
        <v>0</v>
      </c>
      <c r="I91" s="14"/>
      <c r="K91"/>
    </row>
    <row r="92" spans="1:11" ht="19.5" customHeight="1" x14ac:dyDescent="0.25">
      <c r="A92" s="9">
        <v>75</v>
      </c>
      <c r="B92" s="32" t="s">
        <v>92</v>
      </c>
      <c r="C92" s="9" t="s">
        <v>14</v>
      </c>
      <c r="D92" s="11"/>
      <c r="E92" s="12"/>
      <c r="F92" s="34">
        <f>F61+F91+F70</f>
        <v>1200000</v>
      </c>
      <c r="G92" s="12"/>
      <c r="H92" s="34">
        <f>H61+H91+H70</f>
        <v>85080000</v>
      </c>
      <c r="I92" s="14"/>
      <c r="K92"/>
    </row>
    <row r="93" spans="1:11" ht="19.5" customHeight="1" x14ac:dyDescent="0.25">
      <c r="A93" s="58"/>
      <c r="B93" s="58"/>
      <c r="C93" s="58"/>
      <c r="D93" s="58"/>
      <c r="E93" s="58"/>
      <c r="F93" s="58"/>
      <c r="G93" s="58"/>
      <c r="H93" s="58"/>
      <c r="I93" s="14"/>
      <c r="K93"/>
    </row>
    <row r="94" spans="1:11" ht="19.5" customHeight="1" x14ac:dyDescent="0.25">
      <c r="A94" s="58"/>
      <c r="B94" s="58"/>
      <c r="C94" s="58"/>
      <c r="D94" s="58"/>
      <c r="E94" s="58"/>
      <c r="F94" s="58"/>
      <c r="G94" s="58"/>
      <c r="H94" s="58"/>
      <c r="I94" s="14"/>
      <c r="K94"/>
    </row>
    <row r="95" spans="1:11" ht="19.5" customHeight="1" x14ac:dyDescent="0.25">
      <c r="A95" s="58"/>
      <c r="B95" s="58"/>
      <c r="C95" s="58"/>
      <c r="D95" s="58"/>
      <c r="E95" s="58"/>
      <c r="F95" s="58"/>
      <c r="G95" s="58"/>
      <c r="H95" s="58"/>
      <c r="I95" s="14"/>
      <c r="K95"/>
    </row>
    <row r="96" spans="1:11" ht="19.5" customHeight="1" x14ac:dyDescent="0.25">
      <c r="A96" s="9">
        <v>76</v>
      </c>
      <c r="B96" s="10" t="s">
        <v>93</v>
      </c>
      <c r="C96" s="9" t="s">
        <v>14</v>
      </c>
      <c r="D96" s="11"/>
      <c r="E96" s="12"/>
      <c r="F96" s="34">
        <f>F53+F92</f>
        <v>39100000</v>
      </c>
      <c r="G96" s="12"/>
      <c r="H96" s="34">
        <f>H53+H92</f>
        <v>218622500</v>
      </c>
      <c r="I96" s="14"/>
    </row>
    <row r="97" spans="1:10" ht="19.5" customHeight="1" x14ac:dyDescent="0.25">
      <c r="A97" s="9">
        <v>77</v>
      </c>
      <c r="B97" s="10" t="s">
        <v>94</v>
      </c>
      <c r="C97" s="9" t="s">
        <v>14</v>
      </c>
      <c r="D97" s="11"/>
      <c r="E97" s="12"/>
      <c r="F97" s="34"/>
      <c r="G97" s="12"/>
      <c r="H97" s="34"/>
      <c r="I97" s="14"/>
    </row>
    <row r="98" spans="1:10" ht="19.5" customHeight="1" x14ac:dyDescent="0.25">
      <c r="A98" s="9">
        <v>78</v>
      </c>
      <c r="B98" s="10" t="s">
        <v>95</v>
      </c>
      <c r="C98" s="9" t="s">
        <v>14</v>
      </c>
      <c r="D98" s="11"/>
      <c r="E98" s="12"/>
      <c r="F98" s="34">
        <f>0.1*(F53+F92)</f>
        <v>3910000</v>
      </c>
      <c r="G98" s="12"/>
      <c r="H98" s="34">
        <f>0.1*(H53+H92)</f>
        <v>21862250</v>
      </c>
      <c r="I98" s="14"/>
    </row>
    <row r="99" spans="1:10" ht="19.5" customHeight="1" x14ac:dyDescent="0.25">
      <c r="A99" s="9">
        <v>79</v>
      </c>
      <c r="B99" s="10" t="s">
        <v>96</v>
      </c>
      <c r="C99" s="9" t="s">
        <v>16</v>
      </c>
      <c r="D99" s="11"/>
      <c r="E99" s="12"/>
      <c r="F99" s="34">
        <f>F96+F98</f>
        <v>43010000</v>
      </c>
      <c r="G99" s="12"/>
      <c r="H99" s="34">
        <f>H96+H98</f>
        <v>240484750</v>
      </c>
      <c r="I99" s="43">
        <f>F99-I53</f>
        <v>42176200</v>
      </c>
    </row>
    <row r="100" spans="1:10" x14ac:dyDescent="0.25">
      <c r="A100" s="35"/>
      <c r="B100" s="36" t="s">
        <v>97</v>
      </c>
      <c r="C100" s="1"/>
      <c r="D100" s="1"/>
      <c r="E100" s="1"/>
      <c r="F100" s="1"/>
      <c r="G100" s="14"/>
      <c r="H100" s="14"/>
    </row>
    <row r="101" spans="1:10" x14ac:dyDescent="0.25">
      <c r="A101" s="35"/>
      <c r="B101" s="36"/>
      <c r="C101" s="1"/>
      <c r="D101" s="1"/>
      <c r="E101" s="1"/>
      <c r="F101" s="1"/>
      <c r="G101" s="14"/>
      <c r="H101" s="14"/>
    </row>
    <row r="102" spans="1:10" x14ac:dyDescent="0.25">
      <c r="A102" s="35"/>
      <c r="B102" s="36"/>
      <c r="C102" s="1"/>
      <c r="D102" s="1"/>
      <c r="E102" s="1"/>
      <c r="F102" s="1"/>
      <c r="G102" s="14"/>
      <c r="H102" s="14"/>
    </row>
    <row r="103" spans="1:10" x14ac:dyDescent="0.25">
      <c r="A103" s="35"/>
      <c r="B103" s="36"/>
      <c r="C103" s="1"/>
      <c r="D103" s="1"/>
      <c r="E103" s="1"/>
      <c r="F103" s="1"/>
      <c r="G103" s="14"/>
      <c r="H103" s="14"/>
    </row>
    <row r="104" spans="1:10" ht="24.75" customHeight="1" x14ac:dyDescent="0.25">
      <c r="A104" s="35"/>
      <c r="B104" s="59" t="s">
        <v>98</v>
      </c>
      <c r="C104" s="59"/>
      <c r="D104" s="37" t="s">
        <v>114</v>
      </c>
      <c r="E104" s="37"/>
      <c r="F104" s="37"/>
      <c r="G104" s="60" t="s">
        <v>99</v>
      </c>
      <c r="H104" s="60"/>
    </row>
    <row r="105" spans="1:10" ht="15" customHeight="1" x14ac:dyDescent="0.25">
      <c r="A105" s="35"/>
      <c r="B105" s="44"/>
      <c r="C105" s="14"/>
      <c r="D105" s="37" t="s">
        <v>112</v>
      </c>
      <c r="E105" s="37"/>
      <c r="F105" s="37"/>
      <c r="G105" s="46" t="s">
        <v>113</v>
      </c>
      <c r="H105" s="46"/>
    </row>
    <row r="106" spans="1:10" ht="15" customHeight="1" x14ac:dyDescent="0.25">
      <c r="A106" s="35"/>
      <c r="B106" s="14"/>
      <c r="C106" s="14"/>
      <c r="D106" s="37" t="s">
        <v>100</v>
      </c>
      <c r="E106" s="37"/>
      <c r="F106" s="37"/>
      <c r="G106" s="46" t="s">
        <v>101</v>
      </c>
      <c r="H106" s="46"/>
      <c r="J106" s="38"/>
    </row>
    <row r="107" spans="1:10" ht="15" customHeight="1" x14ac:dyDescent="0.25">
      <c r="A107" s="35"/>
      <c r="B107" s="36" t="s">
        <v>102</v>
      </c>
      <c r="C107" s="39"/>
      <c r="D107" s="39"/>
      <c r="E107" s="39"/>
      <c r="F107" s="39"/>
      <c r="G107" s="40"/>
      <c r="H107" s="40"/>
      <c r="J107" s="38"/>
    </row>
    <row r="108" spans="1:10" x14ac:dyDescent="0.25">
      <c r="B108" s="36"/>
      <c r="C108" s="14"/>
      <c r="D108" s="39" t="s">
        <v>103</v>
      </c>
      <c r="E108" s="39"/>
      <c r="F108" s="39"/>
      <c r="G108" s="61" t="s">
        <v>104</v>
      </c>
      <c r="H108" s="61"/>
    </row>
    <row r="109" spans="1:10" ht="15" customHeight="1" x14ac:dyDescent="0.25">
      <c r="B109" s="36" t="s">
        <v>105</v>
      </c>
      <c r="C109" s="14"/>
      <c r="D109" s="41"/>
      <c r="E109" s="41"/>
      <c r="F109" s="41"/>
      <c r="G109" s="40"/>
      <c r="H109" s="40"/>
    </row>
    <row r="110" spans="1:10" x14ac:dyDescent="0.25">
      <c r="B110" s="62" t="s">
        <v>106</v>
      </c>
      <c r="C110" s="62"/>
      <c r="D110" s="62" t="s">
        <v>107</v>
      </c>
      <c r="E110" s="62"/>
      <c r="F110" s="62"/>
      <c r="G110" s="61" t="s">
        <v>108</v>
      </c>
      <c r="H110" s="61"/>
    </row>
    <row r="111" spans="1:10" x14ac:dyDescent="0.25">
      <c r="B111" s="1"/>
      <c r="C111" s="14"/>
      <c r="D111" s="42" t="s">
        <v>109</v>
      </c>
      <c r="E111" s="42"/>
      <c r="F111" s="42"/>
      <c r="G111" s="63" t="s">
        <v>111</v>
      </c>
      <c r="H111" s="63"/>
    </row>
    <row r="115" spans="13:13" x14ac:dyDescent="0.25">
      <c r="M115" s="3" t="s">
        <v>110</v>
      </c>
    </row>
  </sheetData>
  <mergeCells count="22">
    <mergeCell ref="G111:H111"/>
    <mergeCell ref="G105:H105"/>
    <mergeCell ref="G108:H108"/>
    <mergeCell ref="B110:C110"/>
    <mergeCell ref="D110:F110"/>
    <mergeCell ref="G110:H110"/>
    <mergeCell ref="G106:H106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  <mergeCell ref="A93:H95"/>
    <mergeCell ref="A34:H36"/>
    <mergeCell ref="A67:H69"/>
    <mergeCell ref="B104:C104"/>
    <mergeCell ref="G104:H10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2024-06-18T07:26:32Z</cp:lastPrinted>
  <dcterms:created xsi:type="dcterms:W3CDTF">2015-06-05T18:17:20Z</dcterms:created>
  <dcterms:modified xsi:type="dcterms:W3CDTF">2024-06-18T09:19:48Z</dcterms:modified>
</cp:coreProperties>
</file>