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E4B20FB8-15D2-408E-B321-5FE749ECEF6C}" xr6:coauthVersionLast="47" xr6:coauthVersionMax="47" xr10:uidLastSave="{00000000-0000-0000-0000-000000000000}"/>
  <bookViews>
    <workbookView xWindow="-28920" yWindow="-30" windowWidth="29040" windowHeight="15990" xr2:uid="{77ABCD67-46E5-42D0-8041-1E5A9E7A25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H44" i="1"/>
  <c r="F44" i="1"/>
  <c r="H43" i="1"/>
  <c r="H45" i="1" s="1"/>
  <c r="F43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F41" i="1" s="1"/>
  <c r="F33" i="1"/>
  <c r="H32" i="1"/>
  <c r="F32" i="1"/>
  <c r="H31" i="1"/>
  <c r="F31" i="1"/>
  <c r="F30" i="1"/>
  <c r="H29" i="1"/>
  <c r="F29" i="1"/>
  <c r="H28" i="1"/>
  <c r="F28" i="1"/>
  <c r="H26" i="1"/>
  <c r="F26" i="1"/>
  <c r="H25" i="1"/>
  <c r="F25" i="1"/>
  <c r="H24" i="1"/>
  <c r="F24" i="1"/>
  <c r="H23" i="1"/>
  <c r="F23" i="1"/>
  <c r="F27" i="1" s="1"/>
  <c r="H22" i="1"/>
  <c r="F22" i="1"/>
  <c r="H20" i="1"/>
  <c r="F20" i="1"/>
  <c r="H19" i="1"/>
  <c r="H21" i="1" s="1"/>
  <c r="F19" i="1"/>
  <c r="F21" i="1" s="1"/>
  <c r="H17" i="1"/>
  <c r="H18" i="1" s="1"/>
  <c r="F17" i="1"/>
  <c r="F18" i="1" s="1"/>
  <c r="H15" i="1"/>
  <c r="H16" i="1" s="1"/>
  <c r="F15" i="1"/>
  <c r="F16" i="1" s="1"/>
  <c r="H33" i="1" l="1"/>
  <c r="H30" i="1"/>
  <c r="H27" i="1"/>
  <c r="H41" i="1"/>
  <c r="F42" i="1"/>
  <c r="H42" i="1" l="1"/>
  <c r="H48" i="1" s="1"/>
  <c r="F48" i="1"/>
  <c r="F47" i="1"/>
  <c r="F49" i="1" s="1"/>
  <c r="H47" i="1" l="1"/>
  <c r="H49" i="1" s="1"/>
</calcChain>
</file>

<file path=xl/sharedStrings.xml><?xml version="1.0" encoding="utf-8"?>
<sst xmlns="http://schemas.openxmlformats.org/spreadsheetml/2006/main" count="104" uniqueCount="82">
  <si>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</si>
  <si>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</si>
  <si>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</si>
  <si>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</si>
  <si>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</si>
  <si>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2024 оны 07 дугаар сарын 01 -нээс 07 дугаар сарын 31-ний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</si>
  <si>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</si>
  <si>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</si>
  <si>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</si>
  <si>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</si>
  <si>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</si>
  <si>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</si>
  <si>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</si>
  <si>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</si>
  <si>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</si>
  <si>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</si>
  <si>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</si>
  <si>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</si>
  <si>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</si>
  <si>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</si>
  <si>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</si>
  <si>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</si>
  <si>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</si>
  <si>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</si>
  <si>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</si>
  <si>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</si>
  <si>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</si>
  <si>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</si>
  <si>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</si>
  <si>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</si>
  <si>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</si>
  <si>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</si>
  <si>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</si>
  <si>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</si>
  <si>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</si>
  <si>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</si>
  <si>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</si>
  <si>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</si>
  <si>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</si>
  <si>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</si>
  <si>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</si>
  <si>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</si>
  <si>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</si>
  <si>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</si>
  <si>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</si>
  <si>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</si>
  <si>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</si>
  <si>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</si>
  <si>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</si>
  <si>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Өгөгдлийн сан, техник, мэдээллийн технологийн дэд бүтцийг тохируулах үйлчилгээний ажил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</si>
  <si>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</si>
  <si>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</si>
  <si>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</si>
  <si>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</si>
  <si>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</si>
  <si>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</si>
  <si>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</si>
  <si>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</si>
  <si>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</si>
  <si>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</si>
  <si>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</si>
  <si>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</si>
  <si>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</si>
  <si>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</si>
  <si>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</si>
  <si>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</si>
  <si>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</si>
  <si>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</si>
  <si>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</si>
  <si>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</si>
  <si>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</si>
  <si>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А.Мөнхзул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</si>
  <si>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</si>
  <si>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</si>
  <si>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</si>
  <si>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</si>
  <si>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</si>
  <si>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</si>
  <si>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</si>
  <si>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</si>
  <si>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Төрийн захиргааны удирдлагын хэлтсийн ажилтан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</si>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</sst>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9C5700"/>
      <name val="Arial"/>
      <family val="2"/>
      <charset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Roboto Light"/>
      <family val="2"/>
    </font>
    <font>
      <sz val="11"/>
      <color theme="1"/>
      <name val="Roboto Light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Roboto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165" fontId="9" fillId="3" borderId="6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165" fontId="10" fillId="3" borderId="1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right" vertical="center"/>
    </xf>
    <xf numFmtId="165" fontId="10" fillId="3" borderId="1" xfId="1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right" vertical="center"/>
    </xf>
    <xf numFmtId="165" fontId="9" fillId="5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vertical="center"/>
    </xf>
    <xf numFmtId="0" fontId="12" fillId="3" borderId="1" xfId="2" applyFont="1" applyFill="1" applyBorder="1" applyAlignment="1">
      <alignment horizontal="center" vertical="center"/>
    </xf>
    <xf numFmtId="165" fontId="12" fillId="3" borderId="1" xfId="1" applyNumberFormat="1" applyFont="1" applyFill="1" applyBorder="1" applyAlignment="1">
      <alignment horizontal="right" vertical="center"/>
    </xf>
    <xf numFmtId="165" fontId="12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9" fillId="4" borderId="0" xfId="0" applyFont="1" applyFill="1"/>
    <xf numFmtId="0" fontId="13" fillId="4" borderId="0" xfId="0" applyFont="1" applyFill="1"/>
    <xf numFmtId="165" fontId="13" fillId="4" borderId="0" xfId="0" applyNumberFormat="1" applyFont="1" applyFill="1"/>
    <xf numFmtId="0" fontId="10" fillId="4" borderId="0" xfId="0" applyFont="1" applyFill="1"/>
    <xf numFmtId="0" fontId="9" fillId="4" borderId="0" xfId="0" quotePrefix="1" applyFont="1" applyFill="1" applyAlignment="1">
      <alignment horizontal="center"/>
    </xf>
    <xf numFmtId="0" fontId="9" fillId="4" borderId="0" xfId="0" applyFont="1" applyFill="1" applyAlignment="1">
      <alignment horizontal="left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0799-AF22-4FF3-AF9B-FA6DC2D384DA}">
  <dimension ref="A1:H65"/>
  <sheetViews>
    <sheetView tabSelected="1" topLeftCell="A31" workbookViewId="0">
      <selection activeCell="M39" sqref="M39"/>
    </sheetView>
  </sheetViews>
  <sheetFormatPr defaultRowHeight="14.25" x14ac:dyDescent="0.2"/>
  <cols>
    <col min="1" max="1" width="4" customWidth="1"/>
    <col min="2" max="2" width="56" customWidth="1"/>
    <col min="3" max="3" width="8.125" customWidth="1"/>
    <col min="4" max="4" width="9.5" customWidth="1"/>
    <col min="5" max="5" width="5.375" customWidth="1"/>
    <col min="6" max="6" width="12" customWidth="1"/>
    <col min="7" max="7" width="8.75" customWidth="1"/>
    <col min="8" max="8" width="17.875" bestFit="1" customWidth="1"/>
  </cols>
  <sheetData>
    <row r="1" spans="1:8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">
      <c r="A3" s="1"/>
      <c r="B3" s="2" t="s">
        <v>2</v>
      </c>
      <c r="C3" s="2"/>
      <c r="D3" s="2"/>
      <c r="E3" s="2"/>
      <c r="F3" s="2"/>
      <c r="G3" s="2"/>
      <c r="H3" s="2"/>
    </row>
    <row r="4" spans="1:8" ht="16.5" x14ac:dyDescent="0.3">
      <c r="A4" s="1"/>
      <c r="B4" s="3"/>
      <c r="C4" s="3"/>
      <c r="D4" s="3"/>
      <c r="E4" s="3"/>
      <c r="F4" s="3"/>
      <c r="G4" s="3"/>
      <c r="H4" s="4"/>
    </row>
    <row r="5" spans="1:8" ht="15.75" x14ac:dyDescent="0.25">
      <c r="A5" s="5" t="s">
        <v>3</v>
      </c>
      <c r="B5" s="5"/>
      <c r="C5" s="5"/>
      <c r="D5" s="5"/>
      <c r="E5" s="5"/>
      <c r="F5" s="5"/>
      <c r="G5" s="5"/>
      <c r="H5" s="5"/>
    </row>
    <row r="6" spans="1:8" ht="15.75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6"/>
      <c r="C7" s="6"/>
      <c r="D7" s="6"/>
      <c r="E7" s="6"/>
      <c r="F7" s="6"/>
      <c r="G7" s="6"/>
      <c r="H7" s="6"/>
    </row>
    <row r="8" spans="1:8" ht="15" x14ac:dyDescent="0.25">
      <c r="A8" s="7" t="s">
        <v>5</v>
      </c>
      <c r="B8" s="7"/>
      <c r="C8" s="7"/>
      <c r="D8" s="7"/>
      <c r="E8" s="7"/>
      <c r="F8" s="7"/>
      <c r="G8" s="7"/>
      <c r="H8" s="7"/>
    </row>
    <row r="9" spans="1:8" ht="15" x14ac:dyDescent="0.25">
      <c r="A9" s="8"/>
      <c r="B9" s="8"/>
      <c r="C9" s="8"/>
      <c r="D9" s="8"/>
      <c r="E9" s="8"/>
      <c r="F9" s="8"/>
      <c r="G9" s="8"/>
      <c r="H9" s="8"/>
    </row>
    <row r="10" spans="1:8" ht="15" x14ac:dyDescent="0.25">
      <c r="A10" s="9"/>
      <c r="B10" s="9"/>
      <c r="C10" s="9"/>
      <c r="D10" s="9"/>
      <c r="E10" s="9"/>
      <c r="F10" s="7" t="s">
        <v>6</v>
      </c>
      <c r="G10" s="7"/>
      <c r="H10" s="7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0" t="s">
        <v>7</v>
      </c>
      <c r="B12" s="10" t="s">
        <v>8</v>
      </c>
      <c r="C12" s="11" t="s">
        <v>9</v>
      </c>
      <c r="D12" s="11" t="s">
        <v>10</v>
      </c>
      <c r="E12" s="12" t="s">
        <v>11</v>
      </c>
      <c r="F12" s="12"/>
      <c r="G12" s="12" t="s">
        <v>12</v>
      </c>
      <c r="H12" s="12"/>
    </row>
    <row r="13" spans="1:8" x14ac:dyDescent="0.2">
      <c r="A13" s="10"/>
      <c r="B13" s="10"/>
      <c r="C13" s="13" t="s">
        <v>13</v>
      </c>
      <c r="D13" s="13" t="s">
        <v>14</v>
      </c>
      <c r="E13" s="14" t="s">
        <v>15</v>
      </c>
      <c r="F13" s="14" t="s">
        <v>16</v>
      </c>
      <c r="G13" s="14" t="s">
        <v>15</v>
      </c>
      <c r="H13" s="14" t="s">
        <v>16</v>
      </c>
    </row>
    <row r="14" spans="1:8" x14ac:dyDescent="0.2">
      <c r="A14" s="14">
        <v>0</v>
      </c>
      <c r="B14" s="15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</row>
    <row r="15" spans="1:8" ht="15" x14ac:dyDescent="0.2">
      <c r="A15" s="16"/>
      <c r="B15" s="17" t="s">
        <v>17</v>
      </c>
      <c r="C15" s="18" t="s">
        <v>18</v>
      </c>
      <c r="D15" s="19">
        <v>150000</v>
      </c>
      <c r="E15" s="20">
        <v>0</v>
      </c>
      <c r="F15" s="21">
        <f>D15*E15</f>
        <v>0</v>
      </c>
      <c r="G15" s="22">
        <v>10</v>
      </c>
      <c r="H15" s="23">
        <f>G15*D15</f>
        <v>1500000</v>
      </c>
    </row>
    <row r="16" spans="1:8" ht="15" x14ac:dyDescent="0.2">
      <c r="A16" s="24" t="s">
        <v>19</v>
      </c>
      <c r="B16" s="25" t="s">
        <v>20</v>
      </c>
      <c r="C16" s="26"/>
      <c r="D16" s="27"/>
      <c r="E16" s="28"/>
      <c r="F16" s="29">
        <f>SUM(F15)</f>
        <v>0</v>
      </c>
      <c r="G16" s="30"/>
      <c r="H16" s="31">
        <f>SUM(H15)</f>
        <v>1500000</v>
      </c>
    </row>
    <row r="17" spans="1:8" ht="30" x14ac:dyDescent="0.2">
      <c r="A17" s="16"/>
      <c r="B17" s="32" t="s">
        <v>21</v>
      </c>
      <c r="C17" s="16" t="s">
        <v>18</v>
      </c>
      <c r="D17" s="33">
        <v>155000</v>
      </c>
      <c r="E17" s="20">
        <v>0</v>
      </c>
      <c r="F17" s="21">
        <f t="shared" ref="F17" si="0">D17*E17</f>
        <v>0</v>
      </c>
      <c r="G17" s="22">
        <v>120</v>
      </c>
      <c r="H17" s="23">
        <f t="shared" ref="H17" si="1">G17*D17</f>
        <v>18600000</v>
      </c>
    </row>
    <row r="18" spans="1:8" ht="28.5" x14ac:dyDescent="0.2">
      <c r="A18" s="24" t="s">
        <v>22</v>
      </c>
      <c r="B18" s="34" t="s">
        <v>23</v>
      </c>
      <c r="C18" s="35"/>
      <c r="D18" s="36"/>
      <c r="E18" s="28"/>
      <c r="F18" s="37">
        <f>SUM(F17:F17)</f>
        <v>0</v>
      </c>
      <c r="G18" s="38"/>
      <c r="H18" s="37">
        <f>SUM(H17:H17)</f>
        <v>18600000</v>
      </c>
    </row>
    <row r="19" spans="1:8" ht="30" x14ac:dyDescent="0.2">
      <c r="A19" s="16"/>
      <c r="B19" s="32" t="s">
        <v>24</v>
      </c>
      <c r="C19" s="16" t="s">
        <v>18</v>
      </c>
      <c r="D19" s="33">
        <v>120000</v>
      </c>
      <c r="E19" s="20">
        <v>20</v>
      </c>
      <c r="F19" s="21">
        <f t="shared" ref="F19:F20" si="2">D19*E19</f>
        <v>2400000</v>
      </c>
      <c r="G19" s="22">
        <v>178</v>
      </c>
      <c r="H19" s="23">
        <f t="shared" ref="H19:H20" si="3">G19*D19</f>
        <v>21360000</v>
      </c>
    </row>
    <row r="20" spans="1:8" ht="30" x14ac:dyDescent="0.2">
      <c r="A20" s="16"/>
      <c r="B20" s="32" t="s">
        <v>25</v>
      </c>
      <c r="C20" s="16" t="s">
        <v>18</v>
      </c>
      <c r="D20" s="33">
        <v>120000</v>
      </c>
      <c r="E20" s="20">
        <v>20</v>
      </c>
      <c r="F20" s="21">
        <f t="shared" si="2"/>
        <v>2400000</v>
      </c>
      <c r="G20" s="22">
        <v>193</v>
      </c>
      <c r="H20" s="23">
        <f t="shared" si="3"/>
        <v>23160000</v>
      </c>
    </row>
    <row r="21" spans="1:8" ht="42.75" x14ac:dyDescent="0.2">
      <c r="A21" s="24" t="s">
        <v>26</v>
      </c>
      <c r="B21" s="34" t="s">
        <v>27</v>
      </c>
      <c r="C21" s="35"/>
      <c r="D21" s="36"/>
      <c r="E21" s="28"/>
      <c r="F21" s="37">
        <f>SUM(F19:F20)</f>
        <v>4800000</v>
      </c>
      <c r="G21" s="38"/>
      <c r="H21" s="37">
        <f>SUM(H19:H20)</f>
        <v>44520000</v>
      </c>
    </row>
    <row r="22" spans="1:8" ht="15" x14ac:dyDescent="0.2">
      <c r="A22" s="16"/>
      <c r="B22" s="32" t="s">
        <v>28</v>
      </c>
      <c r="C22" s="16" t="s">
        <v>18</v>
      </c>
      <c r="D22" s="33">
        <v>110000</v>
      </c>
      <c r="E22" s="20">
        <v>18</v>
      </c>
      <c r="F22" s="21">
        <f t="shared" ref="F22:F26" si="4">D22*E22</f>
        <v>1980000</v>
      </c>
      <c r="G22" s="22">
        <v>120</v>
      </c>
      <c r="H22" s="23">
        <f t="shared" ref="H22:H26" si="5">G22*D22</f>
        <v>13200000</v>
      </c>
    </row>
    <row r="23" spans="1:8" ht="30" x14ac:dyDescent="0.2">
      <c r="A23" s="16"/>
      <c r="B23" s="32" t="s">
        <v>29</v>
      </c>
      <c r="C23" s="16" t="s">
        <v>18</v>
      </c>
      <c r="D23" s="33">
        <v>110000</v>
      </c>
      <c r="E23" s="20">
        <v>6</v>
      </c>
      <c r="F23" s="21">
        <f t="shared" si="4"/>
        <v>660000</v>
      </c>
      <c r="G23" s="22">
        <v>120</v>
      </c>
      <c r="H23" s="23">
        <f t="shared" si="5"/>
        <v>13200000</v>
      </c>
    </row>
    <row r="24" spans="1:8" ht="15" x14ac:dyDescent="0.2">
      <c r="A24" s="16"/>
      <c r="B24" s="32" t="s">
        <v>30</v>
      </c>
      <c r="C24" s="16" t="s">
        <v>18</v>
      </c>
      <c r="D24" s="33">
        <v>110000</v>
      </c>
      <c r="E24" s="20">
        <v>3</v>
      </c>
      <c r="F24" s="21">
        <f t="shared" si="4"/>
        <v>330000</v>
      </c>
      <c r="G24" s="22">
        <v>160</v>
      </c>
      <c r="H24" s="23">
        <f t="shared" si="5"/>
        <v>17600000</v>
      </c>
    </row>
    <row r="25" spans="1:8" ht="30" x14ac:dyDescent="0.2">
      <c r="A25" s="16"/>
      <c r="B25" s="32" t="s">
        <v>31</v>
      </c>
      <c r="C25" s="16" t="s">
        <v>18</v>
      </c>
      <c r="D25" s="33">
        <v>110000</v>
      </c>
      <c r="E25" s="20">
        <v>30</v>
      </c>
      <c r="F25" s="21">
        <f t="shared" si="4"/>
        <v>3300000</v>
      </c>
      <c r="G25" s="22">
        <v>167</v>
      </c>
      <c r="H25" s="23">
        <f t="shared" si="5"/>
        <v>18370000</v>
      </c>
    </row>
    <row r="26" spans="1:8" ht="30" x14ac:dyDescent="0.2">
      <c r="A26" s="16"/>
      <c r="B26" s="32" t="s">
        <v>32</v>
      </c>
      <c r="C26" s="16" t="s">
        <v>18</v>
      </c>
      <c r="D26" s="33">
        <v>110000</v>
      </c>
      <c r="E26" s="20">
        <v>30</v>
      </c>
      <c r="F26" s="21">
        <f t="shared" si="4"/>
        <v>3300000</v>
      </c>
      <c r="G26" s="22">
        <v>167</v>
      </c>
      <c r="H26" s="23">
        <f t="shared" si="5"/>
        <v>18370000</v>
      </c>
    </row>
    <row r="27" spans="1:8" ht="28.5" x14ac:dyDescent="0.2">
      <c r="A27" s="24" t="s">
        <v>33</v>
      </c>
      <c r="B27" s="34" t="s">
        <v>34</v>
      </c>
      <c r="C27" s="35"/>
      <c r="D27" s="36"/>
      <c r="E27" s="28"/>
      <c r="F27" s="37">
        <f>SUM(F22:F26)</f>
        <v>9570000</v>
      </c>
      <c r="G27" s="38"/>
      <c r="H27" s="37">
        <f>SUM(H22:H26)</f>
        <v>80740000</v>
      </c>
    </row>
    <row r="28" spans="1:8" ht="30" x14ac:dyDescent="0.2">
      <c r="A28" s="16"/>
      <c r="B28" s="32" t="s">
        <v>35</v>
      </c>
      <c r="C28" s="16" t="s">
        <v>18</v>
      </c>
      <c r="D28" s="33">
        <v>120000</v>
      </c>
      <c r="E28" s="20">
        <v>30</v>
      </c>
      <c r="F28" s="21">
        <f t="shared" ref="F28:F29" si="6">D28*E28</f>
        <v>3600000</v>
      </c>
      <c r="G28" s="22">
        <v>207</v>
      </c>
      <c r="H28" s="23">
        <f t="shared" ref="H28:H29" si="7">G28*D28</f>
        <v>24840000</v>
      </c>
    </row>
    <row r="29" spans="1:8" ht="30" x14ac:dyDescent="0.2">
      <c r="A29" s="16"/>
      <c r="B29" s="32" t="s">
        <v>36</v>
      </c>
      <c r="C29" s="16" t="s">
        <v>18</v>
      </c>
      <c r="D29" s="33">
        <v>120000</v>
      </c>
      <c r="E29" s="20">
        <v>0</v>
      </c>
      <c r="F29" s="21">
        <f t="shared" si="6"/>
        <v>0</v>
      </c>
      <c r="G29" s="22">
        <v>10</v>
      </c>
      <c r="H29" s="23">
        <f t="shared" si="7"/>
        <v>1200000</v>
      </c>
    </row>
    <row r="30" spans="1:8" ht="28.5" x14ac:dyDescent="0.2">
      <c r="A30" s="24" t="s">
        <v>37</v>
      </c>
      <c r="B30" s="34" t="s">
        <v>38</v>
      </c>
      <c r="C30" s="35"/>
      <c r="D30" s="36"/>
      <c r="E30" s="28"/>
      <c r="F30" s="37">
        <f>SUM(F28:F29)</f>
        <v>3600000</v>
      </c>
      <c r="G30" s="38"/>
      <c r="H30" s="37">
        <f>SUM(H28:H29)</f>
        <v>26040000</v>
      </c>
    </row>
    <row r="31" spans="1:8" ht="30" x14ac:dyDescent="0.2">
      <c r="A31" s="16"/>
      <c r="B31" s="32" t="s">
        <v>39</v>
      </c>
      <c r="C31" s="16" t="s">
        <v>18</v>
      </c>
      <c r="D31" s="33">
        <v>120000</v>
      </c>
      <c r="E31" s="39">
        <v>4</v>
      </c>
      <c r="F31" s="21">
        <f t="shared" ref="F31:F44" si="8">D31*E31</f>
        <v>480000</v>
      </c>
      <c r="G31" s="22">
        <v>66</v>
      </c>
      <c r="H31" s="23">
        <f t="shared" ref="H31:H32" si="9">G31*D31</f>
        <v>7920000</v>
      </c>
    </row>
    <row r="32" spans="1:8" ht="15" x14ac:dyDescent="0.2">
      <c r="A32" s="16"/>
      <c r="B32" s="32" t="s">
        <v>40</v>
      </c>
      <c r="C32" s="16" t="s">
        <v>18</v>
      </c>
      <c r="D32" s="33">
        <v>120000</v>
      </c>
      <c r="E32" s="20">
        <v>5</v>
      </c>
      <c r="F32" s="21">
        <f t="shared" si="8"/>
        <v>600000</v>
      </c>
      <c r="G32" s="22">
        <v>125</v>
      </c>
      <c r="H32" s="23">
        <f t="shared" si="9"/>
        <v>15000000</v>
      </c>
    </row>
    <row r="33" spans="1:8" ht="28.5" x14ac:dyDescent="0.2">
      <c r="A33" s="24" t="s">
        <v>41</v>
      </c>
      <c r="B33" s="34" t="s">
        <v>42</v>
      </c>
      <c r="C33" s="35"/>
      <c r="D33" s="36"/>
      <c r="E33" s="28"/>
      <c r="F33" s="37">
        <f>SUM(F31:F32)</f>
        <v>1080000</v>
      </c>
      <c r="G33" s="40"/>
      <c r="H33" s="37">
        <f>SUM(H31:H32)</f>
        <v>22920000</v>
      </c>
    </row>
    <row r="34" spans="1:8" ht="30" x14ac:dyDescent="0.2">
      <c r="A34" s="16"/>
      <c r="B34" s="17" t="s">
        <v>43</v>
      </c>
      <c r="C34" s="16" t="s">
        <v>18</v>
      </c>
      <c r="D34" s="33">
        <v>170000</v>
      </c>
      <c r="E34" s="20">
        <v>20</v>
      </c>
      <c r="F34" s="21">
        <f t="shared" si="8"/>
        <v>3400000</v>
      </c>
      <c r="G34" s="22">
        <v>172</v>
      </c>
      <c r="H34" s="23">
        <f t="shared" ref="H34:H40" si="10">G34*D34</f>
        <v>29240000</v>
      </c>
    </row>
    <row r="35" spans="1:8" ht="15" x14ac:dyDescent="0.2">
      <c r="A35" s="16"/>
      <c r="B35" s="17" t="s">
        <v>44</v>
      </c>
      <c r="C35" s="16" t="s">
        <v>18</v>
      </c>
      <c r="D35" s="21">
        <v>180000</v>
      </c>
      <c r="E35" s="20">
        <v>4</v>
      </c>
      <c r="F35" s="21">
        <f t="shared" si="8"/>
        <v>720000</v>
      </c>
      <c r="G35" s="22">
        <v>51</v>
      </c>
      <c r="H35" s="23">
        <f t="shared" si="10"/>
        <v>9180000</v>
      </c>
    </row>
    <row r="36" spans="1:8" ht="30" x14ac:dyDescent="0.2">
      <c r="A36" s="16"/>
      <c r="B36" s="41" t="s">
        <v>45</v>
      </c>
      <c r="C36" s="16" t="s">
        <v>18</v>
      </c>
      <c r="D36" s="33">
        <v>200000</v>
      </c>
      <c r="E36" s="20">
        <v>0</v>
      </c>
      <c r="F36" s="21">
        <f t="shared" si="8"/>
        <v>0</v>
      </c>
      <c r="G36" s="22">
        <v>43</v>
      </c>
      <c r="H36" s="23">
        <f t="shared" si="10"/>
        <v>8600000</v>
      </c>
    </row>
    <row r="37" spans="1:8" ht="30" x14ac:dyDescent="0.2">
      <c r="A37" s="16"/>
      <c r="B37" s="41" t="s">
        <v>46</v>
      </c>
      <c r="C37" s="16" t="s">
        <v>18</v>
      </c>
      <c r="D37" s="33">
        <v>200000</v>
      </c>
      <c r="E37" s="20">
        <v>0</v>
      </c>
      <c r="F37" s="21">
        <f>D37*E37</f>
        <v>0</v>
      </c>
      <c r="G37" s="22">
        <v>15</v>
      </c>
      <c r="H37" s="23">
        <f t="shared" si="10"/>
        <v>3000000</v>
      </c>
    </row>
    <row r="38" spans="1:8" ht="30" x14ac:dyDescent="0.2">
      <c r="A38" s="16"/>
      <c r="B38" s="41" t="s">
        <v>47</v>
      </c>
      <c r="C38" s="16" t="s">
        <v>18</v>
      </c>
      <c r="D38" s="33">
        <v>200000</v>
      </c>
      <c r="E38" s="20">
        <v>0</v>
      </c>
      <c r="F38" s="21">
        <f t="shared" si="8"/>
        <v>0</v>
      </c>
      <c r="G38" s="22">
        <v>34</v>
      </c>
      <c r="H38" s="23">
        <f t="shared" si="10"/>
        <v>6800000</v>
      </c>
    </row>
    <row r="39" spans="1:8" ht="30" x14ac:dyDescent="0.2">
      <c r="A39" s="16"/>
      <c r="B39" s="41" t="s">
        <v>48</v>
      </c>
      <c r="C39" s="16" t="s">
        <v>18</v>
      </c>
      <c r="D39" s="33">
        <v>200000</v>
      </c>
      <c r="E39" s="20">
        <v>0</v>
      </c>
      <c r="F39" s="21">
        <f t="shared" si="8"/>
        <v>0</v>
      </c>
      <c r="G39" s="22">
        <v>35</v>
      </c>
      <c r="H39" s="23">
        <f t="shared" si="10"/>
        <v>7000000</v>
      </c>
    </row>
    <row r="40" spans="1:8" ht="30" x14ac:dyDescent="0.2">
      <c r="A40" s="16"/>
      <c r="B40" s="41" t="s">
        <v>49</v>
      </c>
      <c r="C40" s="16" t="s">
        <v>18</v>
      </c>
      <c r="D40" s="33">
        <v>150000</v>
      </c>
      <c r="E40" s="20">
        <v>0</v>
      </c>
      <c r="F40" s="21">
        <f t="shared" si="8"/>
        <v>0</v>
      </c>
      <c r="G40" s="22">
        <v>20</v>
      </c>
      <c r="H40" s="23">
        <f t="shared" si="10"/>
        <v>3000000</v>
      </c>
    </row>
    <row r="41" spans="1:8" ht="15" x14ac:dyDescent="0.2">
      <c r="A41" s="24" t="s">
        <v>50</v>
      </c>
      <c r="B41" s="42" t="s">
        <v>51</v>
      </c>
      <c r="C41" s="35"/>
      <c r="D41" s="36"/>
      <c r="E41" s="28"/>
      <c r="F41" s="29">
        <f>SUM(F34:F40)</f>
        <v>4120000</v>
      </c>
      <c r="G41" s="30"/>
      <c r="H41" s="31">
        <f>SUM(H34:H40)</f>
        <v>66820000</v>
      </c>
    </row>
    <row r="42" spans="1:8" x14ac:dyDescent="0.2">
      <c r="A42" s="24" t="s">
        <v>52</v>
      </c>
      <c r="B42" s="43" t="s">
        <v>53</v>
      </c>
      <c r="C42" s="43"/>
      <c r="D42" s="44"/>
      <c r="E42" s="45"/>
      <c r="F42" s="46">
        <f>SUM(F33+F30+F27+F21+F18+F16+F41)</f>
        <v>23170000</v>
      </c>
      <c r="G42" s="47"/>
      <c r="H42" s="46">
        <f>SUM(H33+H30+H27+H21+H18+H16+H41)</f>
        <v>261140000</v>
      </c>
    </row>
    <row r="43" spans="1:8" ht="15" x14ac:dyDescent="0.2">
      <c r="A43" s="16"/>
      <c r="B43" s="41" t="s">
        <v>54</v>
      </c>
      <c r="C43" s="16" t="s">
        <v>55</v>
      </c>
      <c r="D43" s="21">
        <v>1050000</v>
      </c>
      <c r="E43" s="39">
        <v>0</v>
      </c>
      <c r="F43" s="21">
        <f>D43*E43</f>
        <v>0</v>
      </c>
      <c r="G43" s="22">
        <v>16.006666500000001</v>
      </c>
      <c r="H43" s="23">
        <f t="shared" ref="H43" si="11">G43*D43</f>
        <v>16806999.825000003</v>
      </c>
    </row>
    <row r="44" spans="1:8" ht="15" x14ac:dyDescent="0.2">
      <c r="A44" s="16"/>
      <c r="B44" s="41" t="s">
        <v>56</v>
      </c>
      <c r="C44" s="16" t="s">
        <v>55</v>
      </c>
      <c r="D44" s="21">
        <v>3500000</v>
      </c>
      <c r="E44" s="20">
        <v>0</v>
      </c>
      <c r="F44" s="21">
        <f t="shared" si="8"/>
        <v>0</v>
      </c>
      <c r="G44" s="22">
        <v>5</v>
      </c>
      <c r="H44" s="23">
        <f>G44*D44</f>
        <v>17500000</v>
      </c>
    </row>
    <row r="45" spans="1:8" x14ac:dyDescent="0.2">
      <c r="A45" s="24" t="s">
        <v>57</v>
      </c>
      <c r="B45" s="43" t="s">
        <v>58</v>
      </c>
      <c r="C45" s="43"/>
      <c r="D45" s="44"/>
      <c r="E45" s="46"/>
      <c r="F45" s="46">
        <f>SUM(F43:F44)</f>
        <v>0</v>
      </c>
      <c r="G45" s="47"/>
      <c r="H45" s="46">
        <f>SUM(H43:H44)</f>
        <v>34306999.825000003</v>
      </c>
    </row>
    <row r="46" spans="1:8" hidden="1" x14ac:dyDescent="0.2">
      <c r="A46" s="24" t="s">
        <v>59</v>
      </c>
      <c r="B46" s="43" t="s">
        <v>60</v>
      </c>
      <c r="C46" s="43"/>
      <c r="D46" s="44"/>
      <c r="E46" s="46"/>
      <c r="F46" s="46"/>
      <c r="G46" s="47"/>
      <c r="H46" s="46"/>
    </row>
    <row r="47" spans="1:8" x14ac:dyDescent="0.2">
      <c r="A47" s="24" t="s">
        <v>61</v>
      </c>
      <c r="B47" s="43" t="s">
        <v>62</v>
      </c>
      <c r="C47" s="43"/>
      <c r="D47" s="44"/>
      <c r="E47" s="46"/>
      <c r="F47" s="46">
        <f>SUM(F42+F45)</f>
        <v>23170000</v>
      </c>
      <c r="G47" s="47"/>
      <c r="H47" s="46">
        <f>SUM(H42+H45)</f>
        <v>295446999.82499999</v>
      </c>
    </row>
    <row r="48" spans="1:8" ht="15" x14ac:dyDescent="0.2">
      <c r="A48" s="24" t="s">
        <v>63</v>
      </c>
      <c r="B48" s="34" t="s">
        <v>64</v>
      </c>
      <c r="C48" s="24"/>
      <c r="D48" s="29"/>
      <c r="E48" s="38"/>
      <c r="F48" s="29">
        <f>0.1*(F45+F42)</f>
        <v>2317000</v>
      </c>
      <c r="G48" s="38"/>
      <c r="H48" s="29">
        <f>0.1*(H45+H42)</f>
        <v>29544699.982500002</v>
      </c>
    </row>
    <row r="49" spans="1:8" ht="15" x14ac:dyDescent="0.2">
      <c r="A49" s="24" t="s">
        <v>65</v>
      </c>
      <c r="B49" s="34" t="s">
        <v>66</v>
      </c>
      <c r="C49" s="35"/>
      <c r="D49" s="48"/>
      <c r="E49" s="38"/>
      <c r="F49" s="29">
        <f>SUM(F46+F47+F48)</f>
        <v>25487000</v>
      </c>
      <c r="G49" s="38"/>
      <c r="H49" s="29">
        <f>SUM(H46+H47+H48)</f>
        <v>324991699.8075</v>
      </c>
    </row>
    <row r="50" spans="1:8" ht="16.5" x14ac:dyDescent="0.3">
      <c r="A50" s="49"/>
      <c r="B50" s="50"/>
      <c r="C50" s="50"/>
      <c r="D50" s="50"/>
      <c r="F50" s="50"/>
      <c r="G50" s="50"/>
      <c r="H50" s="51"/>
    </row>
    <row r="51" spans="1:8" ht="15" x14ac:dyDescent="0.25">
      <c r="A51" s="52" t="s">
        <v>67</v>
      </c>
      <c r="B51" s="49"/>
      <c r="C51" s="49"/>
      <c r="D51" s="49"/>
      <c r="E51" s="49"/>
      <c r="F51" s="49"/>
      <c r="G51" s="49"/>
      <c r="H51" s="49"/>
    </row>
    <row r="52" spans="1:8" ht="15" x14ac:dyDescent="0.25">
      <c r="A52" s="49"/>
      <c r="B52" s="49" t="s">
        <v>68</v>
      </c>
      <c r="C52" s="49"/>
      <c r="D52" s="49"/>
      <c r="E52" s="49" t="s">
        <v>69</v>
      </c>
      <c r="G52" s="49"/>
      <c r="H52" s="49"/>
    </row>
    <row r="53" spans="1:8" ht="15" x14ac:dyDescent="0.25">
      <c r="A53" s="49"/>
      <c r="B53" s="49"/>
      <c r="C53" s="49"/>
      <c r="D53" s="49"/>
      <c r="E53" s="49"/>
      <c r="G53" s="49"/>
      <c r="H53" s="49"/>
    </row>
    <row r="54" spans="1:8" ht="15" x14ac:dyDescent="0.25">
      <c r="A54" s="49"/>
      <c r="B54" s="49" t="s">
        <v>70</v>
      </c>
      <c r="C54" s="49"/>
      <c r="D54" s="49"/>
      <c r="E54" s="49" t="s">
        <v>71</v>
      </c>
      <c r="G54" s="49"/>
      <c r="H54" s="49"/>
    </row>
    <row r="55" spans="1:8" ht="15" x14ac:dyDescent="0.25">
      <c r="A55" s="49"/>
      <c r="B55" s="49"/>
      <c r="C55" s="49"/>
      <c r="D55" s="49"/>
      <c r="E55" s="49"/>
      <c r="G55" s="49"/>
      <c r="H55" s="49"/>
    </row>
    <row r="56" spans="1:8" ht="15" x14ac:dyDescent="0.25">
      <c r="A56" s="49"/>
      <c r="B56" s="49" t="s">
        <v>72</v>
      </c>
      <c r="C56" s="49"/>
      <c r="D56" s="49"/>
      <c r="E56" s="49" t="s">
        <v>73</v>
      </c>
      <c r="G56" s="49"/>
      <c r="H56" s="49"/>
    </row>
    <row r="57" spans="1:8" ht="15" x14ac:dyDescent="0.25">
      <c r="A57" s="49"/>
      <c r="B57" s="49"/>
      <c r="C57" s="49"/>
      <c r="D57" s="49"/>
      <c r="E57" s="49"/>
      <c r="G57" s="49"/>
      <c r="H57" s="49"/>
    </row>
    <row r="58" spans="1:8" ht="15" x14ac:dyDescent="0.25">
      <c r="A58" s="52" t="s">
        <v>74</v>
      </c>
      <c r="B58" s="49"/>
      <c r="C58" s="49"/>
      <c r="D58" s="49"/>
      <c r="E58" s="49"/>
      <c r="G58" s="49"/>
      <c r="H58" s="49"/>
    </row>
    <row r="59" spans="1:8" ht="16.5" x14ac:dyDescent="0.3">
      <c r="A59" s="49"/>
      <c r="B59" s="49" t="s">
        <v>75</v>
      </c>
      <c r="C59" s="49"/>
      <c r="D59" s="49"/>
      <c r="E59" s="49" t="s">
        <v>76</v>
      </c>
      <c r="G59" s="4"/>
      <c r="H59" s="53"/>
    </row>
    <row r="60" spans="1:8" ht="16.5" x14ac:dyDescent="0.3">
      <c r="A60" s="52" t="s">
        <v>77</v>
      </c>
      <c r="B60" s="49"/>
      <c r="C60" s="49"/>
      <c r="D60" s="49"/>
      <c r="E60" s="49"/>
      <c r="G60" s="4"/>
      <c r="H60" s="49"/>
    </row>
    <row r="61" spans="1:8" ht="16.5" x14ac:dyDescent="0.3">
      <c r="A61" s="49"/>
      <c r="B61" s="54" t="s">
        <v>78</v>
      </c>
      <c r="C61" s="49"/>
      <c r="D61" s="49"/>
      <c r="E61" s="49" t="s">
        <v>79</v>
      </c>
      <c r="G61" s="4"/>
      <c r="H61" s="53"/>
    </row>
    <row r="62" spans="1:8" ht="16.5" x14ac:dyDescent="0.3">
      <c r="A62" s="49"/>
      <c r="B62" s="49"/>
      <c r="C62" s="49"/>
      <c r="D62" s="49"/>
      <c r="E62" s="49"/>
      <c r="G62" s="4"/>
      <c r="H62" s="49"/>
    </row>
    <row r="63" spans="1:8" ht="16.5" x14ac:dyDescent="0.3">
      <c r="A63" s="49"/>
      <c r="B63" s="49" t="s">
        <v>80</v>
      </c>
      <c r="C63" s="49"/>
      <c r="D63" s="49"/>
      <c r="E63" s="49" t="s">
        <v>81</v>
      </c>
      <c r="G63" s="4"/>
      <c r="H63" s="49"/>
    </row>
    <row r="64" spans="1:8" ht="16.5" x14ac:dyDescent="0.3">
      <c r="A64" s="49"/>
      <c r="B64" s="49"/>
      <c r="C64" s="49"/>
      <c r="D64" s="49"/>
      <c r="E64" s="49"/>
      <c r="G64" s="4"/>
      <c r="H64" s="53"/>
    </row>
    <row r="65" spans="1:8" ht="15" x14ac:dyDescent="0.25">
      <c r="A65" s="49"/>
      <c r="B65" s="49"/>
      <c r="C65" s="49"/>
      <c r="D65" s="49"/>
      <c r="E65" s="49"/>
      <c r="F65" s="49"/>
      <c r="G65" s="49"/>
      <c r="H65" s="49"/>
    </row>
  </sheetData>
  <mergeCells count="11">
    <mergeCell ref="F10:H10"/>
    <mergeCell ref="A12:A13"/>
    <mergeCell ref="B12:B13"/>
    <mergeCell ref="E12:F12"/>
    <mergeCell ref="G12:H12"/>
    <mergeCell ref="B1:H1"/>
    <mergeCell ref="B2:H2"/>
    <mergeCell ref="B3:H3"/>
    <mergeCell ref="A5:H5"/>
    <mergeCell ref="A6:H6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dcterms:created xsi:type="dcterms:W3CDTF">2024-07-19T01:54:53Z</dcterms:created>
  <dcterms:modified xsi:type="dcterms:W3CDTF">2024-07-19T02:09:05Z</dcterms:modified>
</cp:coreProperties>
</file>