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cuments\oboot shar\Guitsetgel\2024\"/>
    </mc:Choice>
  </mc:AlternateContent>
  <xr:revisionPtr revIDLastSave="0" documentId="13_ncr:1_{F37676F1-E9B5-4855-B9F3-08431109B1EC}" xr6:coauthVersionLast="45" xr6:coauthVersionMax="45" xr10:uidLastSave="{00000000-0000-0000-0000-000000000000}"/>
  <bookViews>
    <workbookView xWindow="-120" yWindow="-120" windowWidth="29040" windowHeight="15840" xr2:uid="{26798AF5-C878-48DA-8F2F-7385752FB005}"/>
  </bookViews>
  <sheets>
    <sheet name="10-р сар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6" i="1" l="1"/>
  <c r="G83" i="1"/>
  <c r="G84" i="1" s="1"/>
  <c r="H82" i="1"/>
  <c r="I82" i="1" s="1"/>
  <c r="G82" i="1"/>
  <c r="I81" i="1"/>
  <c r="H81" i="1"/>
  <c r="G81" i="1"/>
  <c r="H80" i="1"/>
  <c r="I80" i="1" s="1"/>
  <c r="G80" i="1"/>
  <c r="I78" i="1"/>
  <c r="H78" i="1"/>
  <c r="G78" i="1"/>
  <c r="H77" i="1"/>
  <c r="I77" i="1" s="1"/>
  <c r="G77" i="1"/>
  <c r="I76" i="1"/>
  <c r="H76" i="1"/>
  <c r="G76" i="1"/>
  <c r="I75" i="1"/>
  <c r="H75" i="1"/>
  <c r="G75" i="1"/>
  <c r="I74" i="1"/>
  <c r="H74" i="1"/>
  <c r="G74" i="1"/>
  <c r="H73" i="1"/>
  <c r="I73" i="1" s="1"/>
  <c r="G73" i="1"/>
  <c r="H72" i="1"/>
  <c r="I72" i="1" s="1"/>
  <c r="G72" i="1"/>
  <c r="H71" i="1"/>
  <c r="I71" i="1" s="1"/>
  <c r="G71" i="1"/>
  <c r="I70" i="1"/>
  <c r="H70" i="1"/>
  <c r="G70" i="1"/>
  <c r="H69" i="1"/>
  <c r="I69" i="1" s="1"/>
  <c r="G69" i="1"/>
  <c r="I68" i="1"/>
  <c r="H68" i="1"/>
  <c r="G68" i="1"/>
  <c r="I67" i="1"/>
  <c r="H67" i="1"/>
  <c r="G67" i="1"/>
  <c r="I66" i="1"/>
  <c r="H66" i="1"/>
  <c r="G66" i="1"/>
  <c r="H65" i="1"/>
  <c r="I65" i="1" s="1"/>
  <c r="G65" i="1"/>
  <c r="H64" i="1"/>
  <c r="I64" i="1" s="1"/>
  <c r="G64" i="1"/>
  <c r="H63" i="1"/>
  <c r="I63" i="1" s="1"/>
  <c r="G63" i="1"/>
  <c r="I62" i="1"/>
  <c r="H62" i="1"/>
  <c r="G62" i="1"/>
  <c r="H61" i="1"/>
  <c r="I61" i="1" s="1"/>
  <c r="G61" i="1"/>
  <c r="I60" i="1"/>
  <c r="I79" i="1" s="1"/>
  <c r="H60" i="1"/>
  <c r="G60" i="1"/>
  <c r="I59" i="1"/>
  <c r="H59" i="1"/>
  <c r="G59" i="1"/>
  <c r="G79" i="1" s="1"/>
  <c r="I58" i="1"/>
  <c r="I57" i="1"/>
  <c r="H57" i="1"/>
  <c r="G57" i="1"/>
  <c r="G58" i="1" s="1"/>
  <c r="I56" i="1"/>
  <c r="H56" i="1"/>
  <c r="G56" i="1"/>
  <c r="I53" i="1"/>
  <c r="H53" i="1"/>
  <c r="G53" i="1"/>
  <c r="H52" i="1"/>
  <c r="I52" i="1" s="1"/>
  <c r="G52" i="1"/>
  <c r="I51" i="1"/>
  <c r="H51" i="1"/>
  <c r="G51" i="1"/>
  <c r="I50" i="1"/>
  <c r="H50" i="1"/>
  <c r="G50" i="1"/>
  <c r="G54" i="1" s="1"/>
  <c r="I49" i="1"/>
  <c r="I48" i="1"/>
  <c r="H48" i="1"/>
  <c r="G48" i="1"/>
  <c r="I47" i="1"/>
  <c r="H47" i="1"/>
  <c r="G47" i="1"/>
  <c r="I46" i="1"/>
  <c r="H46" i="1"/>
  <c r="G46" i="1"/>
  <c r="G49" i="1" s="1"/>
  <c r="H43" i="1"/>
  <c r="I43" i="1" s="1"/>
  <c r="G43" i="1"/>
  <c r="I42" i="1"/>
  <c r="H42" i="1"/>
  <c r="G42" i="1"/>
  <c r="H41" i="1"/>
  <c r="I41" i="1" s="1"/>
  <c r="G41" i="1"/>
  <c r="I40" i="1"/>
  <c r="H40" i="1"/>
  <c r="G40" i="1"/>
  <c r="H39" i="1"/>
  <c r="I39" i="1" s="1"/>
  <c r="G39" i="1"/>
  <c r="I38" i="1"/>
  <c r="H38" i="1"/>
  <c r="G38" i="1"/>
  <c r="H37" i="1"/>
  <c r="I37" i="1" s="1"/>
  <c r="G37" i="1"/>
  <c r="I36" i="1"/>
  <c r="H36" i="1"/>
  <c r="G36" i="1"/>
  <c r="H35" i="1"/>
  <c r="I35" i="1" s="1"/>
  <c r="G35" i="1"/>
  <c r="I34" i="1"/>
  <c r="H34" i="1"/>
  <c r="G34" i="1"/>
  <c r="H33" i="1"/>
  <c r="I33" i="1" s="1"/>
  <c r="G33" i="1"/>
  <c r="I32" i="1"/>
  <c r="H32" i="1"/>
  <c r="G32" i="1"/>
  <c r="H31" i="1"/>
  <c r="I31" i="1" s="1"/>
  <c r="G31" i="1"/>
  <c r="H30" i="1"/>
  <c r="I30" i="1" s="1"/>
  <c r="G30" i="1"/>
  <c r="H29" i="1"/>
  <c r="I29" i="1" s="1"/>
  <c r="I44" i="1" s="1"/>
  <c r="G29" i="1"/>
  <c r="G44" i="1" s="1"/>
  <c r="H27" i="1"/>
  <c r="I27" i="1" s="1"/>
  <c r="G27" i="1"/>
  <c r="H26" i="1"/>
  <c r="I26" i="1" s="1"/>
  <c r="G26" i="1"/>
  <c r="I25" i="1"/>
  <c r="H25" i="1"/>
  <c r="G25" i="1"/>
  <c r="H24" i="1"/>
  <c r="I24" i="1" s="1"/>
  <c r="G24" i="1"/>
  <c r="G28" i="1" s="1"/>
  <c r="I22" i="1"/>
  <c r="H22" i="1"/>
  <c r="G22" i="1"/>
  <c r="H21" i="1"/>
  <c r="I21" i="1" s="1"/>
  <c r="G21" i="1"/>
  <c r="I20" i="1"/>
  <c r="H20" i="1"/>
  <c r="G20" i="1"/>
  <c r="I19" i="1"/>
  <c r="H19" i="1"/>
  <c r="G19" i="1"/>
  <c r="I18" i="1"/>
  <c r="H18" i="1"/>
  <c r="G18" i="1"/>
  <c r="H17" i="1"/>
  <c r="I17" i="1" s="1"/>
  <c r="G17" i="1"/>
  <c r="H16" i="1"/>
  <c r="I16" i="1" s="1"/>
  <c r="I23" i="1" s="1"/>
  <c r="G16" i="1"/>
  <c r="G23" i="1" s="1"/>
  <c r="G45" i="1" s="1"/>
  <c r="G55" i="1" s="1"/>
  <c r="G85" i="1" s="1"/>
  <c r="G88" i="1" s="1"/>
  <c r="G15" i="1"/>
  <c r="H14" i="1"/>
  <c r="I14" i="1" s="1"/>
  <c r="G14" i="1"/>
  <c r="H13" i="1"/>
  <c r="I13" i="1" s="1"/>
  <c r="I15" i="1" s="1"/>
  <c r="G13" i="1"/>
  <c r="I54" i="1" l="1"/>
  <c r="I83" i="1"/>
  <c r="I84" i="1" s="1"/>
  <c r="I45" i="1"/>
  <c r="I55" i="1" s="1"/>
  <c r="I85" i="1" s="1"/>
  <c r="I88" i="1" s="1"/>
  <c r="I28" i="1"/>
</calcChain>
</file>

<file path=xl/sharedStrings.xml><?xml version="1.0" encoding="utf-8"?>
<sst xmlns="http://schemas.openxmlformats.org/spreadsheetml/2006/main" count="182" uniqueCount="131">
  <si>
    <t>Уул уурхай, хүнд үйлдвэрийн сайдын 2022оны</t>
  </si>
  <si>
    <t>А/87  дугаар тушаалын 6 дугаар хавсралт</t>
  </si>
  <si>
    <t>УЛСЫН ТӨСВИЙН ХӨРӨНГӨӨР ГҮЙЦЭТГЭЖ БАЙГАА 1:50 000-НЫ ЗУРАГЛАЛ, ЕРӨНХИЙ ЭРЛИЙН АЖЛЫН 
''ОВООТ ШАР-50'' ТӨСЛИЙН АЖЛЫН ГҮЙЦЭТГЭЛ</t>
  </si>
  <si>
    <t>2024 оны 10 дугаар сарын 01-ээс 10 дугаар сарын 31-ний өдөр хүртэл</t>
  </si>
  <si>
    <t>Гэрээний дүн: 1 528 241 932 төгрөг</t>
  </si>
  <si>
    <t>д/д</t>
  </si>
  <si>
    <t>Ажлын нэр, төрөл</t>
  </si>
  <si>
    <t>Хэмжих нэгж</t>
  </si>
  <si>
    <t>Нэгжийн өртөг</t>
  </si>
  <si>
    <t>10-р сарын гүйцэтгэл</t>
  </si>
  <si>
    <t>Оны эхнээс гарсан гүйцэтгэл</t>
  </si>
  <si>
    <t>Тоо</t>
  </si>
  <si>
    <t>Дүн</t>
  </si>
  <si>
    <t>Төсөл, төсөв зохиолт</t>
  </si>
  <si>
    <t>х/ө</t>
  </si>
  <si>
    <t>Сансрын зургийн тайлал</t>
  </si>
  <si>
    <t>км2</t>
  </si>
  <si>
    <t>I</t>
  </si>
  <si>
    <t>Бэлтгэл ажлын дүн</t>
  </si>
  <si>
    <t xml:space="preserve">Геологийн зураглал </t>
  </si>
  <si>
    <t>Танилцах маршрут</t>
  </si>
  <si>
    <t>Шалган холбох маршрут</t>
  </si>
  <si>
    <t>т.км</t>
  </si>
  <si>
    <t>Эрлийн маршрут</t>
  </si>
  <si>
    <t>Шлихийн сорьцлолт</t>
  </si>
  <si>
    <t>ш</t>
  </si>
  <si>
    <t>Литогеохими геохимийн сорьцлолт</t>
  </si>
  <si>
    <t>Хоёрдогч геохимийн сорьцлолт</t>
  </si>
  <si>
    <t>II</t>
  </si>
  <si>
    <t>Зураглалын ажлын дүн</t>
  </si>
  <si>
    <t>Шурф нэвтрэлт II-IY</t>
  </si>
  <si>
    <t>т/м</t>
  </si>
  <si>
    <t>Суваг малталт</t>
  </si>
  <si>
    <t>м3</t>
  </si>
  <si>
    <t>Копуш малталт</t>
  </si>
  <si>
    <t>Уулын ажлын булалт</t>
  </si>
  <si>
    <t>III</t>
  </si>
  <si>
    <t xml:space="preserve">Уулын ажлын дүн </t>
  </si>
  <si>
    <t>Ховилон сорьцлолт</t>
  </si>
  <si>
    <t>Анхдагч геохими /зураглал/</t>
  </si>
  <si>
    <t>Анхдагч геохими /эрэл/</t>
  </si>
  <si>
    <t>Цэглэн сорьцлолт</t>
  </si>
  <si>
    <t>Үнэмлэхүй насны сорьцлолт</t>
  </si>
  <si>
    <t xml:space="preserve">Протолочек </t>
  </si>
  <si>
    <t>Шлиф</t>
  </si>
  <si>
    <t>Аншилф</t>
  </si>
  <si>
    <t>Силикат</t>
  </si>
  <si>
    <t>Усан дээж</t>
  </si>
  <si>
    <t>Фаун флор</t>
  </si>
  <si>
    <t>Шурфийн шлих</t>
  </si>
  <si>
    <t>Монолит (хүдрийн бус ашигт малтмал)</t>
  </si>
  <si>
    <t>Элс хайрга</t>
  </si>
  <si>
    <t>Угаалга</t>
  </si>
  <si>
    <t>IV</t>
  </si>
  <si>
    <t xml:space="preserve">Сорьцлолтын дүн </t>
  </si>
  <si>
    <t>V</t>
  </si>
  <si>
    <t>Хээрийн ажлын дүн  /II-IV/</t>
  </si>
  <si>
    <t>Томилолтын зардал</t>
  </si>
  <si>
    <t>Суурин боловсруулалт</t>
  </si>
  <si>
    <t>өдөр</t>
  </si>
  <si>
    <t>Багаж, тоног төхөөрөмж /Анги зохион байгуулалт/</t>
  </si>
  <si>
    <t>багц</t>
  </si>
  <si>
    <t>VI</t>
  </si>
  <si>
    <t>Үйлдвэрлэлийн тээвэр</t>
  </si>
  <si>
    <t>т/км</t>
  </si>
  <si>
    <t>Хүн тээвэр</t>
  </si>
  <si>
    <t>Ачаа тээвэр</t>
  </si>
  <si>
    <t>Ердийн хөсөг /морь/</t>
  </si>
  <si>
    <t>хоног</t>
  </si>
  <si>
    <t>VII</t>
  </si>
  <si>
    <t>Тээврийн дүн</t>
  </si>
  <si>
    <t>VIII</t>
  </si>
  <si>
    <t>ӨӨРИЙН ХҮЧНИЙ АЖЛЫН ДҮН /I+V+VI+VII/</t>
  </si>
  <si>
    <t>Геофизикийн Соронзон хайгуул</t>
  </si>
  <si>
    <t>Геофизикийн цахилгаан зүсэлт (Диполь-Диполь)</t>
  </si>
  <si>
    <t>IX</t>
  </si>
  <si>
    <t>Геофизикийн дүн</t>
  </si>
  <si>
    <t>Урсгал/хоёрдогч геохими /0.075мм -буталгаа/</t>
  </si>
  <si>
    <t>сорьц</t>
  </si>
  <si>
    <t>Анхдагч геохими /0.5кг-аас бага: 0.075 мм-буталгаа/</t>
  </si>
  <si>
    <t>2 кг-аас бага буталгаа</t>
  </si>
  <si>
    <t>5 кг хүртэлх буталгаа</t>
  </si>
  <si>
    <t>Эрдэсийн хураангүй шинжилгээ</t>
  </si>
  <si>
    <t>Эрдсийн дэлгэрэнгүй шинжилгээ</t>
  </si>
  <si>
    <t>ICP 20 элемент /геохими/</t>
  </si>
  <si>
    <t>Хими Аu -порбир</t>
  </si>
  <si>
    <t>ААС-Cu, Pb, Zn, Ag…</t>
  </si>
  <si>
    <t>ААС-Fe, Cr, Ni, Co</t>
  </si>
  <si>
    <t>ААС- Mo, W, Sn</t>
  </si>
  <si>
    <t>Силикат (исэл)</t>
  </si>
  <si>
    <t>Чулуулгийн физик механик шинж</t>
  </si>
  <si>
    <t>Петрографийн бэлтгэл</t>
  </si>
  <si>
    <t>Петрографийн хураангуй шинжилгээ</t>
  </si>
  <si>
    <t>Минераграфийн хураангуй шинжилгээ</t>
  </si>
  <si>
    <t>Минераграфийн бэлтгэл</t>
  </si>
  <si>
    <t>Усны бүрэн</t>
  </si>
  <si>
    <t>Палеонтологи</t>
  </si>
  <si>
    <t>Үнэмлэхүй нас</t>
  </si>
  <si>
    <t>X</t>
  </si>
  <si>
    <t>Лабораторийн ажлын дүн</t>
  </si>
  <si>
    <t>Байрзүйн зураг авах, зураг хэвлэх</t>
  </si>
  <si>
    <t>Авто тээврийн татвар</t>
  </si>
  <si>
    <t>жил</t>
  </si>
  <si>
    <t>Байрны түрээс</t>
  </si>
  <si>
    <t>сар</t>
  </si>
  <si>
    <t>XI</t>
  </si>
  <si>
    <t>Бусад ажлын дүн</t>
  </si>
  <si>
    <t>XII</t>
  </si>
  <si>
    <t>ГАДНЫ БАЙГУУЛЛАГЫН ДҮН /IX+X+XI/</t>
  </si>
  <si>
    <t>XIII</t>
  </si>
  <si>
    <t>НИЙТ АЖЛЫН ЦЭВЭР ДҮН /IX+XII/</t>
  </si>
  <si>
    <t>XIV</t>
  </si>
  <si>
    <t>НӨАТ /VIII-10%/</t>
  </si>
  <si>
    <t>XV</t>
  </si>
  <si>
    <t>МАГАДЛАШГҮЙ ЗАРДАЛ /VIII-2%/</t>
  </si>
  <si>
    <t>XVI</t>
  </si>
  <si>
    <t>НИЙТ АЖЛЫН ДҮН /XIII+XIV+XV/</t>
  </si>
  <si>
    <t xml:space="preserve">Гүйцэтгэгч: </t>
  </si>
  <si>
    <t xml:space="preserve"> "Эрдэст Даян уул" ХХК-ийн  гүйцэтгэх захирал</t>
  </si>
  <si>
    <t>/П.Лхагвадэмбэрэл/</t>
  </si>
  <si>
    <t xml:space="preserve"> "Овоот шар-50" Төслийн ахлагч</t>
  </si>
  <si>
    <t xml:space="preserve"> "Эрдэст Даян уул" ХХК-ийн нягтлан бодогч</t>
  </si>
  <si>
    <t>/Ж.Отгонтуяа/</t>
  </si>
  <si>
    <t>Танилцсан:</t>
  </si>
  <si>
    <t>Үндэсний геологийн албаны дарга</t>
  </si>
  <si>
    <t>/Б.Мөнхтөр/</t>
  </si>
  <si>
    <t>Үндэсний геологийн албаны ГСХ-ийн дарга</t>
  </si>
  <si>
    <t>Хянасан:</t>
  </si>
  <si>
    <t>Үндэсний геологийн албаны ГСХ-ийн мэргэжилтэн</t>
  </si>
  <si>
    <t>Үндэсний геологийн албаны ТЗУХ-ийн мэргэжилтэн</t>
  </si>
  <si>
    <t>/  Т.Цэрэндулам  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</si>
</sst>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_(* #,##0.0_);_(* \(#,##0.0\);_(* &quot;-&quot;??_);_(@_)"/>
  </numFmts>
  <fonts count="13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Arial"/>
    </font>
    <font>
      <b/>
      <sz val="11"/>
      <color theme="1"/>
      <name val="Times New Roman"/>
    </font>
    <font>
      <sz val="11"/>
      <color theme="1"/>
      <name val="Times New Roman"/>
      <family val="1"/>
    </font>
    <font>
      <sz val="11"/>
      <color theme="1"/>
      <name val="Times New Roman"/>
    </font>
    <font>
      <sz val="11"/>
      <color rgb="FF000000"/>
      <name val="Arial"/>
    </font>
    <font>
      <sz val="11"/>
      <color theme="1"/>
      <name val="Arial"/>
      <family val="2"/>
    </font>
    <font>
      <sz val="11"/>
      <name val="Arial"/>
    </font>
    <font>
      <b/>
      <sz val="11"/>
      <color rgb="FF000000"/>
      <name val="Arial"/>
    </font>
    <font>
      <sz val="11"/>
      <color rgb="FF000000"/>
      <name val="Arial"/>
      <family val="2"/>
      <charset val="204"/>
    </font>
    <font>
      <b/>
      <sz val="11"/>
      <color theme="1"/>
      <name val="Arial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3" xfId="0" applyFont="1" applyBorder="1"/>
    <xf numFmtId="0" fontId="2" fillId="0" borderId="2" xfId="0" applyFont="1" applyBorder="1" applyAlignment="1">
      <alignment horizontal="center" vertical="center"/>
    </xf>
    <xf numFmtId="0" fontId="8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3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4" fontId="9" fillId="0" borderId="5" xfId="0" applyNumberFormat="1" applyFont="1" applyBorder="1" applyAlignment="1">
      <alignment horizontal="center" vertical="center"/>
    </xf>
    <xf numFmtId="3" fontId="9" fillId="0" borderId="5" xfId="0" applyNumberFormat="1" applyFont="1" applyBorder="1" applyAlignment="1">
      <alignment horizontal="center" vertical="center"/>
    </xf>
    <xf numFmtId="4" fontId="6" fillId="0" borderId="5" xfId="0" applyNumberFormat="1" applyFont="1" applyBorder="1" applyAlignment="1">
      <alignment horizontal="center" vertical="center"/>
    </xf>
    <xf numFmtId="2" fontId="10" fillId="0" borderId="6" xfId="0" applyNumberFormat="1" applyFont="1" applyBorder="1" applyAlignment="1">
      <alignment horizontal="center" vertical="center"/>
    </xf>
    <xf numFmtId="43" fontId="2" fillId="0" borderId="5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2" fontId="2" fillId="0" borderId="0" xfId="0" applyNumberFormat="1" applyFont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43" fontId="2" fillId="0" borderId="5" xfId="0" applyNumberFormat="1" applyFont="1" applyBorder="1" applyAlignment="1">
      <alignment horizontal="left" vertical="center" wrapText="1"/>
    </xf>
    <xf numFmtId="1" fontId="6" fillId="0" borderId="5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/>
    </xf>
    <xf numFmtId="165" fontId="2" fillId="0" borderId="0" xfId="1" applyNumberFormat="1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1" fillId="0" borderId="0" xfId="0" applyFont="1"/>
    <xf numFmtId="0" fontId="2" fillId="0" borderId="0" xfId="0" applyFont="1"/>
    <xf numFmtId="3" fontId="2" fillId="0" borderId="0" xfId="0" applyNumberFormat="1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3;&#1199;&#1081;&#1094;&#1101;&#1090;&#1075;&#1101;&#1083;%20-2024.8.19%20&#1054;&#1074;&#1086;&#1086;&#1090;%20&#1096;&#1072;&#1088;-5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dotgol"/>
      <sheetName val="1-р сар"/>
      <sheetName val="2-р сар"/>
      <sheetName val="3-р сар"/>
      <sheetName val="4-р сар"/>
      <sheetName val="5-р сар"/>
      <sheetName val="6-р сар"/>
      <sheetName val="7-р сар"/>
      <sheetName val="8-р сар"/>
      <sheetName val="9-р сар"/>
      <sheetName val="10-р сар"/>
      <sheetName val="11-р сар"/>
      <sheetName val="12-р сар"/>
    </sheetNames>
    <sheetDataSet>
      <sheetData sheetId="0"/>
      <sheetData sheetId="1"/>
      <sheetData sheetId="2"/>
      <sheetData sheetId="3"/>
      <sheetData sheetId="4"/>
      <sheetData sheetId="5">
        <row r="86">
          <cell r="I86">
            <v>7666814.9962200001</v>
          </cell>
        </row>
      </sheetData>
      <sheetData sheetId="6">
        <row r="86">
          <cell r="G86">
            <v>4463136.7234997991</v>
          </cell>
        </row>
      </sheetData>
      <sheetData sheetId="7"/>
      <sheetData sheetId="8"/>
      <sheetData sheetId="9">
        <row r="13">
          <cell r="H13">
            <v>30</v>
          </cell>
        </row>
        <row r="14">
          <cell r="H14">
            <v>0</v>
          </cell>
        </row>
        <row r="16">
          <cell r="H16">
            <v>158.65999999999985</v>
          </cell>
        </row>
        <row r="17">
          <cell r="H17">
            <v>25</v>
          </cell>
        </row>
        <row r="18">
          <cell r="H18">
            <v>50</v>
          </cell>
        </row>
        <row r="19">
          <cell r="H19">
            <v>50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745</v>
          </cell>
        </row>
        <row r="24">
          <cell r="H24">
            <v>58.4</v>
          </cell>
        </row>
        <row r="25">
          <cell r="H25">
            <v>850</v>
          </cell>
        </row>
        <row r="26">
          <cell r="H26">
            <v>0</v>
          </cell>
        </row>
        <row r="27">
          <cell r="H27">
            <v>901.5</v>
          </cell>
        </row>
        <row r="29">
          <cell r="H29">
            <v>459</v>
          </cell>
        </row>
        <row r="30">
          <cell r="H30">
            <v>250</v>
          </cell>
        </row>
        <row r="31">
          <cell r="H31">
            <v>200</v>
          </cell>
        </row>
        <row r="32">
          <cell r="H32">
            <v>80</v>
          </cell>
        </row>
        <row r="33">
          <cell r="H33">
            <v>6</v>
          </cell>
        </row>
        <row r="34">
          <cell r="H34">
            <v>20</v>
          </cell>
        </row>
        <row r="35">
          <cell r="H35">
            <v>150</v>
          </cell>
        </row>
        <row r="36">
          <cell r="H36">
            <v>15</v>
          </cell>
        </row>
        <row r="37">
          <cell r="H37">
            <v>87</v>
          </cell>
        </row>
        <row r="38">
          <cell r="H38">
            <v>0</v>
          </cell>
        </row>
        <row r="39">
          <cell r="H39">
            <v>30</v>
          </cell>
        </row>
        <row r="40">
          <cell r="H40">
            <v>96</v>
          </cell>
        </row>
        <row r="41">
          <cell r="H41">
            <v>10</v>
          </cell>
        </row>
        <row r="42">
          <cell r="H42">
            <v>5</v>
          </cell>
        </row>
        <row r="43">
          <cell r="H43">
            <v>140</v>
          </cell>
        </row>
        <row r="46">
          <cell r="H46">
            <v>3350</v>
          </cell>
        </row>
        <row r="47">
          <cell r="H47">
            <v>56.7</v>
          </cell>
        </row>
        <row r="48">
          <cell r="H48">
            <v>0</v>
          </cell>
        </row>
        <row r="50">
          <cell r="H50">
            <v>3950</v>
          </cell>
        </row>
        <row r="51">
          <cell r="H51">
            <v>10000</v>
          </cell>
        </row>
        <row r="52">
          <cell r="H52">
            <v>12500</v>
          </cell>
        </row>
        <row r="53">
          <cell r="H53">
            <v>80</v>
          </cell>
        </row>
        <row r="56">
          <cell r="H56">
            <v>800</v>
          </cell>
        </row>
        <row r="57">
          <cell r="H57">
            <v>20</v>
          </cell>
          <cell r="I57">
            <v>20000000</v>
          </cell>
        </row>
        <row r="59">
          <cell r="H59">
            <v>745</v>
          </cell>
        </row>
        <row r="60">
          <cell r="H60">
            <v>200</v>
          </cell>
        </row>
        <row r="61">
          <cell r="H61">
            <v>80</v>
          </cell>
        </row>
        <row r="62">
          <cell r="H62">
            <v>530</v>
          </cell>
        </row>
        <row r="63">
          <cell r="H63">
            <v>96</v>
          </cell>
        </row>
        <row r="64">
          <cell r="H64">
            <v>20</v>
          </cell>
        </row>
        <row r="65">
          <cell r="H65">
            <v>1764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69">
          <cell r="H69">
            <v>0</v>
          </cell>
        </row>
        <row r="70">
          <cell r="H70">
            <v>97</v>
          </cell>
        </row>
        <row r="71">
          <cell r="H71">
            <v>15</v>
          </cell>
        </row>
        <row r="72">
          <cell r="H72">
            <v>147</v>
          </cell>
        </row>
        <row r="73">
          <cell r="H73">
            <v>147</v>
          </cell>
        </row>
        <row r="74">
          <cell r="H74">
            <v>15</v>
          </cell>
        </row>
        <row r="75">
          <cell r="H75">
            <v>15</v>
          </cell>
        </row>
        <row r="76">
          <cell r="H76">
            <v>0</v>
          </cell>
        </row>
        <row r="77">
          <cell r="H77">
            <v>30</v>
          </cell>
        </row>
        <row r="78">
          <cell r="H78">
            <v>6</v>
          </cell>
        </row>
        <row r="80">
          <cell r="H80">
            <v>0</v>
          </cell>
        </row>
        <row r="81">
          <cell r="H81">
            <v>1</v>
          </cell>
        </row>
        <row r="82">
          <cell r="H82">
            <v>9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E8258-5C25-4EE9-9843-53409DE53CE0}">
  <dimension ref="A1:X1000"/>
  <sheetViews>
    <sheetView tabSelected="1" topLeftCell="A73" workbookViewId="0">
      <selection activeCell="I90" sqref="I90"/>
    </sheetView>
  </sheetViews>
  <sheetFormatPr defaultColWidth="14.42578125" defaultRowHeight="15" x14ac:dyDescent="0.25"/>
  <cols>
    <col min="1" max="1" width="1.28515625" customWidth="1"/>
    <col min="2" max="2" width="5.42578125" customWidth="1"/>
    <col min="3" max="3" width="38.28515625" customWidth="1"/>
    <col min="4" max="4" width="11.140625" customWidth="1"/>
    <col min="5" max="5" width="14.85546875" customWidth="1"/>
    <col min="6" max="6" width="13.85546875" customWidth="1"/>
    <col min="7" max="7" width="19" customWidth="1"/>
    <col min="8" max="8" width="13.85546875" customWidth="1"/>
    <col min="9" max="9" width="19" customWidth="1"/>
    <col min="10" max="11" width="10.28515625" customWidth="1"/>
    <col min="12" max="24" width="9.85546875" customWidth="1"/>
  </cols>
  <sheetData>
    <row r="1" spans="1:24" ht="14.25" customHeight="1" x14ac:dyDescent="0.25">
      <c r="A1" s="1"/>
      <c r="B1" s="1"/>
      <c r="C1" s="2"/>
      <c r="D1" s="1"/>
      <c r="E1" s="1"/>
      <c r="F1" s="1"/>
      <c r="G1" s="1"/>
      <c r="H1" s="1"/>
      <c r="I1" s="3" t="s">
        <v>0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4.25" customHeight="1" x14ac:dyDescent="0.25">
      <c r="A2" s="1"/>
      <c r="B2" s="1"/>
      <c r="C2" s="2"/>
      <c r="D2" s="1"/>
      <c r="E2" s="1"/>
      <c r="F2" s="1"/>
      <c r="G2" s="1"/>
      <c r="H2" s="1"/>
      <c r="I2" s="3" t="s">
        <v>1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4.25" customHeight="1" x14ac:dyDescent="0.25">
      <c r="A3" s="1"/>
      <c r="B3" s="1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4.25" customHeight="1" x14ac:dyDescent="0.25">
      <c r="A4" s="1"/>
      <c r="B4" s="4" t="s">
        <v>2</v>
      </c>
      <c r="C4" s="5"/>
      <c r="D4" s="5"/>
      <c r="E4" s="5"/>
      <c r="F4" s="5"/>
      <c r="G4" s="5"/>
      <c r="H4" s="5"/>
      <c r="I4" s="5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4.25" customHeight="1" x14ac:dyDescent="0.25">
      <c r="A5" s="1"/>
      <c r="B5" s="6"/>
      <c r="C5" s="6"/>
      <c r="D5" s="6"/>
      <c r="E5" s="6"/>
      <c r="F5" s="6"/>
      <c r="G5" s="6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4.25" customHeight="1" x14ac:dyDescent="0.25">
      <c r="A6" s="1"/>
      <c r="B6" s="7" t="s">
        <v>3</v>
      </c>
      <c r="C6" s="5"/>
      <c r="D6" s="5"/>
      <c r="E6" s="5"/>
      <c r="F6" s="5"/>
      <c r="G6" s="5"/>
      <c r="H6" s="5"/>
      <c r="I6" s="5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4.25" customHeight="1" x14ac:dyDescent="0.25">
      <c r="A7" s="1"/>
      <c r="B7" s="8"/>
      <c r="C7" s="8"/>
      <c r="D7" s="8"/>
      <c r="E7" s="8"/>
      <c r="F7" s="8"/>
      <c r="G7" s="8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4.25" customHeight="1" x14ac:dyDescent="0.25">
      <c r="A8" s="1"/>
      <c r="B8" s="1"/>
      <c r="C8" s="9"/>
      <c r="D8" s="1"/>
      <c r="E8" s="1"/>
      <c r="F8" s="1"/>
      <c r="G8" s="1"/>
      <c r="H8" s="1"/>
      <c r="I8" s="3" t="s">
        <v>4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4.25" customHeight="1" x14ac:dyDescent="0.25">
      <c r="A9" s="1"/>
      <c r="B9" s="1"/>
      <c r="C9" s="9"/>
      <c r="D9" s="1"/>
      <c r="E9" s="1"/>
      <c r="F9" s="1"/>
      <c r="G9" s="3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4.25" customHeight="1" x14ac:dyDescent="0.25">
      <c r="A10" s="1"/>
      <c r="B10" s="10" t="s">
        <v>5</v>
      </c>
      <c r="C10" s="11" t="s">
        <v>6</v>
      </c>
      <c r="D10" s="11" t="s">
        <v>7</v>
      </c>
      <c r="E10" s="11" t="s">
        <v>8</v>
      </c>
      <c r="F10" s="12" t="s">
        <v>9</v>
      </c>
      <c r="G10" s="13"/>
      <c r="H10" s="14" t="s">
        <v>10</v>
      </c>
      <c r="I10" s="13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4.25" customHeight="1" x14ac:dyDescent="0.25">
      <c r="A11" s="1"/>
      <c r="B11" s="15"/>
      <c r="C11" s="15"/>
      <c r="D11" s="15"/>
      <c r="E11" s="15"/>
      <c r="F11" s="16" t="s">
        <v>11</v>
      </c>
      <c r="G11" s="17" t="s">
        <v>12</v>
      </c>
      <c r="H11" s="16" t="s">
        <v>11</v>
      </c>
      <c r="I11" s="17" t="s">
        <v>12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4.25" customHeight="1" x14ac:dyDescent="0.25">
      <c r="A12" s="1"/>
      <c r="B12" s="18">
        <v>0</v>
      </c>
      <c r="C12" s="16">
        <v>1</v>
      </c>
      <c r="D12" s="16">
        <v>2</v>
      </c>
      <c r="E12" s="16">
        <v>3</v>
      </c>
      <c r="F12" s="16">
        <v>4</v>
      </c>
      <c r="G12" s="16">
        <v>5</v>
      </c>
      <c r="H12" s="16">
        <v>6</v>
      </c>
      <c r="I12" s="16">
        <v>7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4.25" customHeight="1" x14ac:dyDescent="0.25">
      <c r="A13" s="1"/>
      <c r="B13" s="18"/>
      <c r="C13" s="19" t="s">
        <v>13</v>
      </c>
      <c r="D13" s="18" t="s">
        <v>14</v>
      </c>
      <c r="E13" s="20">
        <v>45625</v>
      </c>
      <c r="F13" s="21"/>
      <c r="G13" s="20">
        <f t="shared" ref="G13:G14" si="0">F13*E13</f>
        <v>0</v>
      </c>
      <c r="H13" s="21">
        <f>F13+'[1]9-р сар'!H13</f>
        <v>30</v>
      </c>
      <c r="I13" s="20">
        <f t="shared" ref="I13:I14" si="1">H13*E13</f>
        <v>1368750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4.25" customHeight="1" x14ac:dyDescent="0.25">
      <c r="A14" s="1"/>
      <c r="B14" s="18"/>
      <c r="C14" s="19" t="s">
        <v>15</v>
      </c>
      <c r="D14" s="18" t="s">
        <v>16</v>
      </c>
      <c r="E14" s="20">
        <v>7400</v>
      </c>
      <c r="F14" s="21"/>
      <c r="G14" s="20">
        <f t="shared" si="0"/>
        <v>0</v>
      </c>
      <c r="H14" s="21">
        <f>F14+'[1]9-р сар'!H14</f>
        <v>0</v>
      </c>
      <c r="I14" s="20">
        <f t="shared" si="1"/>
        <v>0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4.25" customHeight="1" x14ac:dyDescent="0.25">
      <c r="A15" s="1"/>
      <c r="B15" s="22" t="s">
        <v>17</v>
      </c>
      <c r="C15" s="23" t="s">
        <v>18</v>
      </c>
      <c r="D15" s="22"/>
      <c r="E15" s="24"/>
      <c r="F15" s="18"/>
      <c r="G15" s="25">
        <f>SUM(G13:G14)</f>
        <v>0</v>
      </c>
      <c r="H15" s="21"/>
      <c r="I15" s="25">
        <f>SUM(I13:I14)</f>
        <v>1368750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4.25" customHeight="1" x14ac:dyDescent="0.25">
      <c r="A16" s="1"/>
      <c r="B16" s="18"/>
      <c r="C16" s="19" t="s">
        <v>19</v>
      </c>
      <c r="D16" s="18" t="s">
        <v>16</v>
      </c>
      <c r="E16" s="26">
        <v>53956.896549999998</v>
      </c>
      <c r="F16" s="21"/>
      <c r="G16" s="20">
        <f t="shared" ref="G16:G22" si="2">F16*E16</f>
        <v>0</v>
      </c>
      <c r="H16" s="21">
        <f>F16+'[1]9-р сар'!H16</f>
        <v>158.65999999999985</v>
      </c>
      <c r="I16" s="20">
        <f t="shared" ref="I16:I22" si="3">H16*E16</f>
        <v>8560801.2066229917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4.25" customHeight="1" x14ac:dyDescent="0.25">
      <c r="A17" s="1"/>
      <c r="B17" s="18"/>
      <c r="C17" s="19" t="s">
        <v>20</v>
      </c>
      <c r="D17" s="18" t="s">
        <v>14</v>
      </c>
      <c r="E17" s="26">
        <v>15686.274509803921</v>
      </c>
      <c r="F17" s="21"/>
      <c r="G17" s="20">
        <f t="shared" si="2"/>
        <v>0</v>
      </c>
      <c r="H17" s="21">
        <f>F17+'[1]9-р сар'!H17</f>
        <v>25</v>
      </c>
      <c r="I17" s="20">
        <f t="shared" si="3"/>
        <v>392156.86274509801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4.25" customHeight="1" x14ac:dyDescent="0.25">
      <c r="A18" s="1"/>
      <c r="B18" s="18"/>
      <c r="C18" s="19" t="s">
        <v>21</v>
      </c>
      <c r="D18" s="18" t="s">
        <v>22</v>
      </c>
      <c r="E18" s="26">
        <v>53333.333299999998</v>
      </c>
      <c r="F18" s="27"/>
      <c r="G18" s="20">
        <f t="shared" si="2"/>
        <v>0</v>
      </c>
      <c r="H18" s="21">
        <f>F18+'[1]9-р сар'!H18</f>
        <v>50</v>
      </c>
      <c r="I18" s="20">
        <f t="shared" si="3"/>
        <v>2666666.665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4.25" customHeight="1" x14ac:dyDescent="0.25">
      <c r="A19" s="1"/>
      <c r="B19" s="18"/>
      <c r="C19" s="19" t="s">
        <v>23</v>
      </c>
      <c r="D19" s="18" t="s">
        <v>22</v>
      </c>
      <c r="E19" s="26">
        <v>31011.904761904763</v>
      </c>
      <c r="F19" s="21">
        <v>60</v>
      </c>
      <c r="G19" s="20">
        <f t="shared" si="2"/>
        <v>1860714.2857142859</v>
      </c>
      <c r="H19" s="21">
        <f>F19+'[1]9-р сар'!H19</f>
        <v>110</v>
      </c>
      <c r="I19" s="20">
        <f t="shared" si="3"/>
        <v>3411309.5238095238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4.25" customHeight="1" x14ac:dyDescent="0.25">
      <c r="A20" s="1"/>
      <c r="B20" s="18"/>
      <c r="C20" s="19" t="s">
        <v>24</v>
      </c>
      <c r="D20" s="18" t="s">
        <v>25</v>
      </c>
      <c r="E20" s="26">
        <v>3188.6904761904761</v>
      </c>
      <c r="F20" s="21"/>
      <c r="G20" s="20">
        <f t="shared" si="2"/>
        <v>0</v>
      </c>
      <c r="H20" s="21">
        <f>F20+'[1]9-р сар'!H20</f>
        <v>0</v>
      </c>
      <c r="I20" s="20">
        <f t="shared" si="3"/>
        <v>0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4.25" customHeight="1" x14ac:dyDescent="0.25">
      <c r="A21" s="1"/>
      <c r="B21" s="18"/>
      <c r="C21" s="19" t="s">
        <v>26</v>
      </c>
      <c r="D21" s="18" t="s">
        <v>25</v>
      </c>
      <c r="E21" s="26">
        <v>2585.1190476190473</v>
      </c>
      <c r="F21" s="21"/>
      <c r="G21" s="20">
        <f t="shared" si="2"/>
        <v>0</v>
      </c>
      <c r="H21" s="21">
        <f>F21+'[1]9-р сар'!H21</f>
        <v>0</v>
      </c>
      <c r="I21" s="20">
        <f t="shared" si="3"/>
        <v>0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4.25" customHeight="1" x14ac:dyDescent="0.25">
      <c r="A22" s="1"/>
      <c r="B22" s="18"/>
      <c r="C22" s="19" t="s">
        <v>27</v>
      </c>
      <c r="D22" s="18" t="s">
        <v>25</v>
      </c>
      <c r="E22" s="26">
        <v>4711.0426929392397</v>
      </c>
      <c r="F22" s="21"/>
      <c r="G22" s="20">
        <f t="shared" si="2"/>
        <v>0</v>
      </c>
      <c r="H22" s="21">
        <f>F22+'[1]9-р сар'!H22</f>
        <v>745</v>
      </c>
      <c r="I22" s="20">
        <f t="shared" si="3"/>
        <v>3509726.8062397335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4.25" customHeight="1" x14ac:dyDescent="0.25">
      <c r="A23" s="1"/>
      <c r="B23" s="22" t="s">
        <v>28</v>
      </c>
      <c r="C23" s="23" t="s">
        <v>29</v>
      </c>
      <c r="D23" s="22"/>
      <c r="E23" s="24"/>
      <c r="F23" s="18"/>
      <c r="G23" s="25">
        <f>SUM(G16:G22)</f>
        <v>1860714.2857142859</v>
      </c>
      <c r="H23" s="21"/>
      <c r="I23" s="25">
        <f>SUM(I16:I22)</f>
        <v>18540661.064417347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4.25" customHeight="1" x14ac:dyDescent="0.25">
      <c r="A24" s="1"/>
      <c r="B24" s="18"/>
      <c r="C24" s="19" t="s">
        <v>30</v>
      </c>
      <c r="D24" s="28" t="s">
        <v>31</v>
      </c>
      <c r="E24" s="29">
        <v>79800</v>
      </c>
      <c r="F24" s="20"/>
      <c r="G24" s="20">
        <f t="shared" ref="G24:G27" si="4">F24*E24</f>
        <v>0</v>
      </c>
      <c r="H24" s="21">
        <f>F24+'[1]9-р сар'!H24</f>
        <v>58.4</v>
      </c>
      <c r="I24" s="20">
        <f t="shared" ref="I24:I27" si="5">H24*E24</f>
        <v>4660320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4.25" customHeight="1" x14ac:dyDescent="0.25">
      <c r="A25" s="1"/>
      <c r="B25" s="18"/>
      <c r="C25" s="19" t="s">
        <v>32</v>
      </c>
      <c r="D25" s="28" t="s">
        <v>33</v>
      </c>
      <c r="E25" s="29">
        <v>30130</v>
      </c>
      <c r="F25" s="20"/>
      <c r="G25" s="20">
        <f t="shared" si="4"/>
        <v>0</v>
      </c>
      <c r="H25" s="21">
        <f>F25+'[1]9-р сар'!H25</f>
        <v>850</v>
      </c>
      <c r="I25" s="20">
        <f t="shared" si="5"/>
        <v>25610500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4.25" customHeight="1" x14ac:dyDescent="0.25">
      <c r="A26" s="1"/>
      <c r="B26" s="18"/>
      <c r="C26" s="19" t="s">
        <v>34</v>
      </c>
      <c r="D26" s="28" t="s">
        <v>33</v>
      </c>
      <c r="E26" s="29">
        <v>1200</v>
      </c>
      <c r="F26" s="20"/>
      <c r="G26" s="20">
        <f t="shared" si="4"/>
        <v>0</v>
      </c>
      <c r="H26" s="21">
        <f>F26+'[1]9-р сар'!H26</f>
        <v>0</v>
      </c>
      <c r="I26" s="20">
        <f t="shared" si="5"/>
        <v>0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4.25" customHeight="1" x14ac:dyDescent="0.25">
      <c r="A27" s="1"/>
      <c r="B27" s="18"/>
      <c r="C27" s="19" t="s">
        <v>35</v>
      </c>
      <c r="D27" s="28" t="s">
        <v>33</v>
      </c>
      <c r="E27" s="29">
        <v>2300</v>
      </c>
      <c r="F27" s="20"/>
      <c r="G27" s="20">
        <f t="shared" si="4"/>
        <v>0</v>
      </c>
      <c r="H27" s="21">
        <f>F27+'[1]9-р сар'!H27</f>
        <v>901.5</v>
      </c>
      <c r="I27" s="20">
        <f t="shared" si="5"/>
        <v>2073450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4.25" customHeight="1" x14ac:dyDescent="0.25">
      <c r="A28" s="1"/>
      <c r="B28" s="22" t="s">
        <v>36</v>
      </c>
      <c r="C28" s="23" t="s">
        <v>37</v>
      </c>
      <c r="D28" s="22"/>
      <c r="E28" s="24"/>
      <c r="F28" s="18"/>
      <c r="G28" s="25">
        <f>SUM(G24:G27)</f>
        <v>0</v>
      </c>
      <c r="H28" s="21"/>
      <c r="I28" s="25">
        <f>SUM(I24:I27)</f>
        <v>32344270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4.25" customHeight="1" x14ac:dyDescent="0.25">
      <c r="A29" s="1"/>
      <c r="B29" s="18"/>
      <c r="C29" s="19" t="s">
        <v>38</v>
      </c>
      <c r="D29" s="28" t="s">
        <v>25</v>
      </c>
      <c r="E29" s="29">
        <v>10500</v>
      </c>
      <c r="F29" s="21"/>
      <c r="G29" s="20">
        <f t="shared" ref="G29:G43" si="6">F29*E29</f>
        <v>0</v>
      </c>
      <c r="H29" s="21">
        <f>F29+'[1]9-р сар'!H29</f>
        <v>459</v>
      </c>
      <c r="I29" s="20">
        <f t="shared" ref="I29:I43" si="7">H29*E29</f>
        <v>4819500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4.25" customHeight="1" x14ac:dyDescent="0.25">
      <c r="A30" s="1"/>
      <c r="B30" s="18"/>
      <c r="C30" s="19" t="s">
        <v>39</v>
      </c>
      <c r="D30" s="28" t="s">
        <v>25</v>
      </c>
      <c r="E30" s="29">
        <v>9021</v>
      </c>
      <c r="F30" s="21"/>
      <c r="G30" s="20">
        <f t="shared" si="6"/>
        <v>0</v>
      </c>
      <c r="H30" s="21">
        <f>F30+'[1]9-р сар'!H30</f>
        <v>250</v>
      </c>
      <c r="I30" s="20">
        <f t="shared" si="7"/>
        <v>2255250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4.25" customHeight="1" x14ac:dyDescent="0.25">
      <c r="A31" s="1"/>
      <c r="B31" s="18"/>
      <c r="C31" s="19" t="s">
        <v>40</v>
      </c>
      <c r="D31" s="28" t="s">
        <v>25</v>
      </c>
      <c r="E31" s="30">
        <v>9021.1412151067325</v>
      </c>
      <c r="F31" s="21">
        <v>216</v>
      </c>
      <c r="G31" s="20">
        <f t="shared" si="6"/>
        <v>1948566.5024630541</v>
      </c>
      <c r="H31" s="21">
        <f>F31+'[1]9-р сар'!H31</f>
        <v>416</v>
      </c>
      <c r="I31" s="20">
        <f t="shared" si="7"/>
        <v>3752794.7454844005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4.25" customHeight="1" x14ac:dyDescent="0.25">
      <c r="A32" s="1"/>
      <c r="B32" s="18"/>
      <c r="C32" s="19" t="s">
        <v>41</v>
      </c>
      <c r="D32" s="28" t="s">
        <v>25</v>
      </c>
      <c r="E32" s="30">
        <v>8201.7138752052542</v>
      </c>
      <c r="F32" s="21">
        <v>103</v>
      </c>
      <c r="G32" s="20">
        <f t="shared" si="6"/>
        <v>844776.52914614114</v>
      </c>
      <c r="H32" s="21">
        <f>F32+'[1]9-р сар'!H32</f>
        <v>183</v>
      </c>
      <c r="I32" s="20">
        <f t="shared" si="7"/>
        <v>1500913.6391625616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4.25" customHeight="1" x14ac:dyDescent="0.25">
      <c r="A33" s="1"/>
      <c r="B33" s="18"/>
      <c r="C33" s="19" t="s">
        <v>42</v>
      </c>
      <c r="D33" s="28" t="s">
        <v>25</v>
      </c>
      <c r="E33" s="29">
        <v>11500</v>
      </c>
      <c r="F33" s="21"/>
      <c r="G33" s="20">
        <f t="shared" si="6"/>
        <v>0</v>
      </c>
      <c r="H33" s="21">
        <f>F33+'[1]9-р сар'!H33</f>
        <v>6</v>
      </c>
      <c r="I33" s="20">
        <f t="shared" si="7"/>
        <v>69000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4.25" customHeight="1" x14ac:dyDescent="0.25">
      <c r="A34" s="1"/>
      <c r="B34" s="18"/>
      <c r="C34" s="19" t="s">
        <v>43</v>
      </c>
      <c r="D34" s="28" t="s">
        <v>25</v>
      </c>
      <c r="E34" s="26">
        <v>11681.547619047618</v>
      </c>
      <c r="F34" s="21"/>
      <c r="G34" s="20">
        <f t="shared" si="6"/>
        <v>0</v>
      </c>
      <c r="H34" s="21">
        <f>F34+'[1]9-р сар'!H34</f>
        <v>20</v>
      </c>
      <c r="I34" s="20">
        <f t="shared" si="7"/>
        <v>233630.95238095237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4.25" customHeight="1" x14ac:dyDescent="0.25">
      <c r="A35" s="1"/>
      <c r="B35" s="18"/>
      <c r="C35" s="19" t="s">
        <v>44</v>
      </c>
      <c r="D35" s="28" t="s">
        <v>25</v>
      </c>
      <c r="E35" s="29">
        <v>500</v>
      </c>
      <c r="F35" s="21"/>
      <c r="G35" s="20">
        <f t="shared" si="6"/>
        <v>0</v>
      </c>
      <c r="H35" s="21">
        <f>F35+'[1]9-р сар'!H35</f>
        <v>150</v>
      </c>
      <c r="I35" s="20">
        <f t="shared" si="7"/>
        <v>75000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4.25" customHeight="1" x14ac:dyDescent="0.25">
      <c r="A36" s="1"/>
      <c r="B36" s="18"/>
      <c r="C36" s="19" t="s">
        <v>45</v>
      </c>
      <c r="D36" s="28" t="s">
        <v>25</v>
      </c>
      <c r="E36" s="29">
        <v>500</v>
      </c>
      <c r="F36" s="21"/>
      <c r="G36" s="20">
        <f t="shared" si="6"/>
        <v>0</v>
      </c>
      <c r="H36" s="21">
        <f>F36+'[1]9-р сар'!H36</f>
        <v>15</v>
      </c>
      <c r="I36" s="20">
        <f t="shared" si="7"/>
        <v>7500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4.25" customHeight="1" x14ac:dyDescent="0.25">
      <c r="A37" s="1"/>
      <c r="B37" s="18"/>
      <c r="C37" s="19" t="s">
        <v>46</v>
      </c>
      <c r="D37" s="28" t="s">
        <v>25</v>
      </c>
      <c r="E37" s="29">
        <v>8202</v>
      </c>
      <c r="F37" s="21"/>
      <c r="G37" s="20">
        <f t="shared" si="6"/>
        <v>0</v>
      </c>
      <c r="H37" s="21">
        <f>F37+'[1]9-р сар'!H37</f>
        <v>87</v>
      </c>
      <c r="I37" s="20">
        <f t="shared" si="7"/>
        <v>713574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4.25" customHeight="1" x14ac:dyDescent="0.25">
      <c r="A38" s="1"/>
      <c r="B38" s="18"/>
      <c r="C38" s="19" t="s">
        <v>47</v>
      </c>
      <c r="D38" s="28" t="s">
        <v>25</v>
      </c>
      <c r="E38" s="29">
        <v>12000</v>
      </c>
      <c r="F38" s="21"/>
      <c r="G38" s="20">
        <f t="shared" si="6"/>
        <v>0</v>
      </c>
      <c r="H38" s="21">
        <f>F38+'[1]9-р сар'!H38</f>
        <v>0</v>
      </c>
      <c r="I38" s="20">
        <f t="shared" si="7"/>
        <v>0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4.25" customHeight="1" x14ac:dyDescent="0.25">
      <c r="A39" s="1"/>
      <c r="B39" s="18"/>
      <c r="C39" s="19" t="s">
        <v>48</v>
      </c>
      <c r="D39" s="28" t="s">
        <v>25</v>
      </c>
      <c r="E39" s="29">
        <v>5500</v>
      </c>
      <c r="F39" s="21"/>
      <c r="G39" s="20">
        <f t="shared" si="6"/>
        <v>0</v>
      </c>
      <c r="H39" s="21">
        <f>F39+'[1]9-р сар'!H39</f>
        <v>30</v>
      </c>
      <c r="I39" s="20">
        <f t="shared" si="7"/>
        <v>165000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4.25" customHeight="1" x14ac:dyDescent="0.25">
      <c r="A40" s="1"/>
      <c r="B40" s="18"/>
      <c r="C40" s="19" t="s">
        <v>49</v>
      </c>
      <c r="D40" s="28" t="s">
        <v>25</v>
      </c>
      <c r="E40" s="26">
        <v>3466.6666666666665</v>
      </c>
      <c r="F40" s="21"/>
      <c r="G40" s="20">
        <f t="shared" si="6"/>
        <v>0</v>
      </c>
      <c r="H40" s="21">
        <f>F40+'[1]9-р сар'!H40</f>
        <v>96</v>
      </c>
      <c r="I40" s="20">
        <f t="shared" si="7"/>
        <v>332800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5.75" customHeight="1" x14ac:dyDescent="0.25">
      <c r="A41" s="1"/>
      <c r="B41" s="18"/>
      <c r="C41" s="19" t="s">
        <v>50</v>
      </c>
      <c r="D41" s="28" t="s">
        <v>25</v>
      </c>
      <c r="E41" s="20">
        <v>25000</v>
      </c>
      <c r="F41" s="21"/>
      <c r="G41" s="20">
        <f t="shared" si="6"/>
        <v>0</v>
      </c>
      <c r="H41" s="21">
        <f>F41+'[1]9-р сар'!H41</f>
        <v>10</v>
      </c>
      <c r="I41" s="20">
        <f t="shared" si="7"/>
        <v>250000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4.25" customHeight="1" x14ac:dyDescent="0.25">
      <c r="A42" s="1"/>
      <c r="B42" s="18"/>
      <c r="C42" s="19" t="s">
        <v>51</v>
      </c>
      <c r="D42" s="28" t="s">
        <v>25</v>
      </c>
      <c r="E42" s="20">
        <v>86966</v>
      </c>
      <c r="F42" s="21"/>
      <c r="G42" s="20">
        <f t="shared" si="6"/>
        <v>0</v>
      </c>
      <c r="H42" s="21">
        <f>F42+'[1]9-р сар'!H42</f>
        <v>5</v>
      </c>
      <c r="I42" s="20">
        <f t="shared" si="7"/>
        <v>434830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4.25" customHeight="1" x14ac:dyDescent="0.25">
      <c r="A43" s="1"/>
      <c r="B43" s="18"/>
      <c r="C43" s="19" t="s">
        <v>52</v>
      </c>
      <c r="D43" s="28" t="s">
        <v>25</v>
      </c>
      <c r="E43" s="20">
        <v>3000</v>
      </c>
      <c r="F43" s="21"/>
      <c r="G43" s="20">
        <f t="shared" si="6"/>
        <v>0</v>
      </c>
      <c r="H43" s="21">
        <f>F43+'[1]9-р сар'!H43</f>
        <v>140</v>
      </c>
      <c r="I43" s="20">
        <f t="shared" si="7"/>
        <v>420000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4.25" customHeight="1" x14ac:dyDescent="0.25">
      <c r="A44" s="1"/>
      <c r="B44" s="22" t="s">
        <v>53</v>
      </c>
      <c r="C44" s="23" t="s">
        <v>54</v>
      </c>
      <c r="D44" s="22"/>
      <c r="E44" s="24"/>
      <c r="F44" s="18"/>
      <c r="G44" s="25">
        <f>SUM(G29:G43)</f>
        <v>2793343.0316091953</v>
      </c>
      <c r="H44" s="21"/>
      <c r="I44" s="25">
        <f>SUM(I29:I43)</f>
        <v>15029793.337027913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4.25" customHeight="1" x14ac:dyDescent="0.25">
      <c r="A45" s="1"/>
      <c r="B45" s="22" t="s">
        <v>55</v>
      </c>
      <c r="C45" s="23" t="s">
        <v>56</v>
      </c>
      <c r="D45" s="22"/>
      <c r="E45" s="24"/>
      <c r="F45" s="18"/>
      <c r="G45" s="25">
        <f>+G23+G44+G28</f>
        <v>4654057.3173234817</v>
      </c>
      <c r="H45" s="21"/>
      <c r="I45" s="25">
        <f>+I23+I44+I28</f>
        <v>65914724.401445262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4.25" customHeight="1" x14ac:dyDescent="0.25">
      <c r="A46" s="1"/>
      <c r="B46" s="18"/>
      <c r="C46" s="19" t="s">
        <v>57</v>
      </c>
      <c r="D46" s="28" t="s">
        <v>14</v>
      </c>
      <c r="E46" s="29">
        <v>10440</v>
      </c>
      <c r="F46" s="21">
        <v>750</v>
      </c>
      <c r="G46" s="20">
        <f t="shared" ref="G46:G48" si="8">F46*E46</f>
        <v>7830000</v>
      </c>
      <c r="H46" s="21">
        <f>F46+'[1]9-р сар'!H46</f>
        <v>4100</v>
      </c>
      <c r="I46" s="20">
        <f t="shared" ref="I46:I48" si="9">H46*E46</f>
        <v>42804000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4.25" customHeight="1" x14ac:dyDescent="0.25">
      <c r="A47" s="1"/>
      <c r="B47" s="18"/>
      <c r="C47" s="31" t="s">
        <v>58</v>
      </c>
      <c r="D47" s="28" t="s">
        <v>59</v>
      </c>
      <c r="E47" s="30">
        <v>1248666.666</v>
      </c>
      <c r="F47" s="21"/>
      <c r="G47" s="20">
        <f t="shared" si="8"/>
        <v>0</v>
      </c>
      <c r="H47" s="21">
        <f>F47+'[1]9-р сар'!H47</f>
        <v>56.7</v>
      </c>
      <c r="I47" s="20">
        <f t="shared" si="9"/>
        <v>70799399.962200001</v>
      </c>
      <c r="J47" s="1"/>
      <c r="K47" s="32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4.25" customHeight="1" x14ac:dyDescent="0.25">
      <c r="A48" s="1"/>
      <c r="B48" s="18"/>
      <c r="C48" s="19" t="s">
        <v>60</v>
      </c>
      <c r="D48" s="28" t="s">
        <v>61</v>
      </c>
      <c r="E48" s="29">
        <v>1500000</v>
      </c>
      <c r="F48" s="21"/>
      <c r="G48" s="20">
        <f t="shared" si="8"/>
        <v>0</v>
      </c>
      <c r="H48" s="21">
        <f>F48+'[1]9-р сар'!H48</f>
        <v>0</v>
      </c>
      <c r="I48" s="20">
        <f t="shared" si="9"/>
        <v>0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4.25" customHeight="1" x14ac:dyDescent="0.25">
      <c r="A49" s="1"/>
      <c r="B49" s="22" t="s">
        <v>62</v>
      </c>
      <c r="C49" s="23" t="s">
        <v>12</v>
      </c>
      <c r="D49" s="33"/>
      <c r="E49" s="25"/>
      <c r="F49" s="18"/>
      <c r="G49" s="25">
        <f>SUM(G46:G48)</f>
        <v>7830000</v>
      </c>
      <c r="H49" s="21"/>
      <c r="I49" s="25">
        <f>SUM(I46:I48)</f>
        <v>113603399.9622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4.25" customHeight="1" x14ac:dyDescent="0.25">
      <c r="A50" s="1"/>
      <c r="B50" s="18"/>
      <c r="C50" s="19" t="s">
        <v>63</v>
      </c>
      <c r="D50" s="18" t="s">
        <v>64</v>
      </c>
      <c r="E50" s="20">
        <v>630</v>
      </c>
      <c r="F50" s="21">
        <v>400</v>
      </c>
      <c r="G50" s="20">
        <f t="shared" ref="G50:G53" si="10">F50*E50</f>
        <v>252000</v>
      </c>
      <c r="H50" s="21">
        <f>F50+'[1]9-р сар'!H50</f>
        <v>4350</v>
      </c>
      <c r="I50" s="20">
        <f t="shared" ref="I50:I53" si="11">H50*E50</f>
        <v>2740500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4.25" customHeight="1" x14ac:dyDescent="0.25">
      <c r="A51" s="1"/>
      <c r="B51" s="18"/>
      <c r="C51" s="19" t="s">
        <v>65</v>
      </c>
      <c r="D51" s="18" t="s">
        <v>64</v>
      </c>
      <c r="E51" s="20">
        <v>630</v>
      </c>
      <c r="F51" s="21">
        <v>1350</v>
      </c>
      <c r="G51" s="20">
        <f t="shared" si="10"/>
        <v>850500</v>
      </c>
      <c r="H51" s="21">
        <f>F51+'[1]9-р сар'!H51</f>
        <v>11350</v>
      </c>
      <c r="I51" s="20">
        <f t="shared" si="11"/>
        <v>7150500</v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4.25" customHeight="1" x14ac:dyDescent="0.25">
      <c r="A52" s="1"/>
      <c r="B52" s="18"/>
      <c r="C52" s="19" t="s">
        <v>66</v>
      </c>
      <c r="D52" s="18" t="s">
        <v>64</v>
      </c>
      <c r="E52" s="20">
        <v>750</v>
      </c>
      <c r="F52" s="34">
        <v>2544.348</v>
      </c>
      <c r="G52" s="20">
        <f t="shared" si="10"/>
        <v>1908261</v>
      </c>
      <c r="H52" s="35">
        <f>F52+'[1]9-р сар'!H52</f>
        <v>15044.348</v>
      </c>
      <c r="I52" s="20">
        <f t="shared" si="11"/>
        <v>11283261</v>
      </c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4.25" customHeight="1" x14ac:dyDescent="0.25">
      <c r="A53" s="1"/>
      <c r="B53" s="18"/>
      <c r="C53" s="19" t="s">
        <v>67</v>
      </c>
      <c r="D53" s="28" t="s">
        <v>68</v>
      </c>
      <c r="E53" s="29">
        <v>160000</v>
      </c>
      <c r="F53" s="21"/>
      <c r="G53" s="20">
        <f t="shared" si="10"/>
        <v>0</v>
      </c>
      <c r="H53" s="21">
        <f>F53+'[1]9-р сар'!H53</f>
        <v>80</v>
      </c>
      <c r="I53" s="20">
        <f t="shared" si="11"/>
        <v>12800000</v>
      </c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4.25" customHeight="1" x14ac:dyDescent="0.25">
      <c r="A54" s="1"/>
      <c r="B54" s="22" t="s">
        <v>69</v>
      </c>
      <c r="C54" s="23" t="s">
        <v>70</v>
      </c>
      <c r="D54" s="22"/>
      <c r="E54" s="25"/>
      <c r="F54" s="18"/>
      <c r="G54" s="25">
        <f>SUM(G50:G53)</f>
        <v>3010761</v>
      </c>
      <c r="H54" s="21"/>
      <c r="I54" s="25">
        <f>SUM(I50:I53)</f>
        <v>33974261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4.25" customHeight="1" x14ac:dyDescent="0.25">
      <c r="A55" s="1"/>
      <c r="B55" s="22" t="s">
        <v>71</v>
      </c>
      <c r="C55" s="23" t="s">
        <v>72</v>
      </c>
      <c r="D55" s="22"/>
      <c r="E55" s="25"/>
      <c r="F55" s="18"/>
      <c r="G55" s="25">
        <f>+G45+G49+G54+G15</f>
        <v>15494818.317323482</v>
      </c>
      <c r="H55" s="21"/>
      <c r="I55" s="25">
        <f>+I45+I49+I54+I15</f>
        <v>214861135.36364526</v>
      </c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4.25" customHeight="1" x14ac:dyDescent="0.25">
      <c r="A56" s="1"/>
      <c r="B56" s="18"/>
      <c r="C56" s="19" t="s">
        <v>73</v>
      </c>
      <c r="D56" s="20" t="s">
        <v>64</v>
      </c>
      <c r="E56" s="20">
        <v>50000</v>
      </c>
      <c r="F56" s="21"/>
      <c r="G56" s="20">
        <f t="shared" ref="G56:G57" si="12">F56*E56</f>
        <v>0</v>
      </c>
      <c r="H56" s="21">
        <f>F56+'[1]9-р сар'!H56</f>
        <v>800</v>
      </c>
      <c r="I56" s="20">
        <f t="shared" ref="I56" si="13">H56*E56</f>
        <v>40000000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4.25" customHeight="1" x14ac:dyDescent="0.25">
      <c r="A57" s="1"/>
      <c r="B57" s="18"/>
      <c r="C57" s="19" t="s">
        <v>74</v>
      </c>
      <c r="D57" s="20" t="s">
        <v>64</v>
      </c>
      <c r="E57" s="20">
        <v>400000</v>
      </c>
      <c r="F57" s="21"/>
      <c r="G57" s="20">
        <f t="shared" si="12"/>
        <v>0</v>
      </c>
      <c r="H57" s="21">
        <f>F57+'[1]9-р сар'!H57</f>
        <v>20</v>
      </c>
      <c r="I57" s="20">
        <f>+'[1]9-р сар'!I57</f>
        <v>20000000</v>
      </c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4.25" customHeight="1" x14ac:dyDescent="0.25">
      <c r="A58" s="1"/>
      <c r="B58" s="22" t="s">
        <v>75</v>
      </c>
      <c r="C58" s="23" t="s">
        <v>76</v>
      </c>
      <c r="D58" s="22"/>
      <c r="E58" s="25"/>
      <c r="F58" s="18"/>
      <c r="G58" s="25">
        <f>SUM(G56:G57)</f>
        <v>0</v>
      </c>
      <c r="H58" s="21"/>
      <c r="I58" s="25">
        <f>SUM(I56:I57)</f>
        <v>60000000</v>
      </c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4.25" customHeight="1" x14ac:dyDescent="0.25">
      <c r="A59" s="1"/>
      <c r="B59" s="18"/>
      <c r="C59" s="36" t="s">
        <v>77</v>
      </c>
      <c r="D59" s="28" t="s">
        <v>78</v>
      </c>
      <c r="E59" s="29">
        <v>5000</v>
      </c>
      <c r="F59" s="21"/>
      <c r="G59" s="20">
        <f t="shared" ref="G59:G78" si="14">F59*E59</f>
        <v>0</v>
      </c>
      <c r="H59" s="21">
        <f>F59+'[1]9-р сар'!H59</f>
        <v>745</v>
      </c>
      <c r="I59" s="20">
        <f t="shared" ref="I59:I78" si="15">H59*E59</f>
        <v>3725000</v>
      </c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28.5" x14ac:dyDescent="0.25">
      <c r="A60" s="1"/>
      <c r="B60" s="18"/>
      <c r="C60" s="36" t="s">
        <v>79</v>
      </c>
      <c r="D60" s="28" t="s">
        <v>78</v>
      </c>
      <c r="E60" s="29">
        <v>6000</v>
      </c>
      <c r="F60" s="21">
        <v>216</v>
      </c>
      <c r="G60" s="20">
        <f t="shared" si="14"/>
        <v>1296000</v>
      </c>
      <c r="H60" s="21">
        <f>F60+'[1]9-р сар'!H60</f>
        <v>416</v>
      </c>
      <c r="I60" s="20">
        <f t="shared" si="15"/>
        <v>2496000</v>
      </c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4.25" customHeight="1" x14ac:dyDescent="0.25">
      <c r="A61" s="1"/>
      <c r="B61" s="18"/>
      <c r="C61" s="36" t="s">
        <v>80</v>
      </c>
      <c r="D61" s="28" t="s">
        <v>78</v>
      </c>
      <c r="E61" s="29">
        <v>9000</v>
      </c>
      <c r="F61" s="21">
        <v>103</v>
      </c>
      <c r="G61" s="20">
        <f t="shared" si="14"/>
        <v>927000</v>
      </c>
      <c r="H61" s="21">
        <f>F61+'[1]9-р сар'!H61</f>
        <v>183</v>
      </c>
      <c r="I61" s="20">
        <f t="shared" si="15"/>
        <v>1647000</v>
      </c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4.25" customHeight="1" x14ac:dyDescent="0.25">
      <c r="A62" s="1"/>
      <c r="B62" s="18"/>
      <c r="C62" s="36" t="s">
        <v>81</v>
      </c>
      <c r="D62" s="28" t="s">
        <v>78</v>
      </c>
      <c r="E62" s="29">
        <v>27000</v>
      </c>
      <c r="F62" s="21"/>
      <c r="G62" s="20">
        <f t="shared" si="14"/>
        <v>0</v>
      </c>
      <c r="H62" s="21">
        <f>F62+'[1]9-р сар'!H62</f>
        <v>530</v>
      </c>
      <c r="I62" s="20">
        <f t="shared" si="15"/>
        <v>14310000</v>
      </c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4.25" customHeight="1" x14ac:dyDescent="0.25">
      <c r="A63" s="1"/>
      <c r="B63" s="18"/>
      <c r="C63" s="36" t="s">
        <v>82</v>
      </c>
      <c r="D63" s="28" t="s">
        <v>78</v>
      </c>
      <c r="E63" s="29">
        <v>25000</v>
      </c>
      <c r="F63" s="21"/>
      <c r="G63" s="20">
        <f t="shared" si="14"/>
        <v>0</v>
      </c>
      <c r="H63" s="21">
        <f>F63+'[1]9-р сар'!H63</f>
        <v>96</v>
      </c>
      <c r="I63" s="20">
        <f t="shared" si="15"/>
        <v>2400000</v>
      </c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4.25" customHeight="1" x14ac:dyDescent="0.25">
      <c r="A64" s="1"/>
      <c r="B64" s="18"/>
      <c r="C64" s="36" t="s">
        <v>83</v>
      </c>
      <c r="D64" s="28" t="s">
        <v>78</v>
      </c>
      <c r="E64" s="29">
        <v>35000</v>
      </c>
      <c r="F64" s="21"/>
      <c r="G64" s="20">
        <f t="shared" si="14"/>
        <v>0</v>
      </c>
      <c r="H64" s="21">
        <f>F64+'[1]9-р сар'!H64</f>
        <v>20</v>
      </c>
      <c r="I64" s="20">
        <f t="shared" si="15"/>
        <v>700000</v>
      </c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4.25" customHeight="1" x14ac:dyDescent="0.25">
      <c r="A65" s="1"/>
      <c r="B65" s="18"/>
      <c r="C65" s="36" t="s">
        <v>84</v>
      </c>
      <c r="D65" s="28" t="s">
        <v>78</v>
      </c>
      <c r="E65" s="29">
        <v>20000</v>
      </c>
      <c r="F65" s="21">
        <v>319</v>
      </c>
      <c r="G65" s="20">
        <f t="shared" si="14"/>
        <v>6380000</v>
      </c>
      <c r="H65" s="21">
        <f>F65+'[1]9-р сар'!H65</f>
        <v>2083</v>
      </c>
      <c r="I65" s="20">
        <f t="shared" si="15"/>
        <v>41660000</v>
      </c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4.25" customHeight="1" x14ac:dyDescent="0.25">
      <c r="A66" s="1"/>
      <c r="B66" s="18"/>
      <c r="C66" s="36" t="s">
        <v>85</v>
      </c>
      <c r="D66" s="28" t="s">
        <v>78</v>
      </c>
      <c r="E66" s="29">
        <v>30000</v>
      </c>
      <c r="F66" s="37"/>
      <c r="G66" s="20">
        <f t="shared" si="14"/>
        <v>0</v>
      </c>
      <c r="H66" s="37">
        <f>F66+'[1]9-р сар'!H66</f>
        <v>0</v>
      </c>
      <c r="I66" s="20">
        <f t="shared" si="15"/>
        <v>0</v>
      </c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4.25" customHeight="1" x14ac:dyDescent="0.25">
      <c r="A67" s="1"/>
      <c r="B67" s="18"/>
      <c r="C67" s="36" t="s">
        <v>86</v>
      </c>
      <c r="D67" s="28" t="s">
        <v>78</v>
      </c>
      <c r="E67" s="29">
        <v>10000</v>
      </c>
      <c r="F67" s="21"/>
      <c r="G67" s="20">
        <f t="shared" si="14"/>
        <v>0</v>
      </c>
      <c r="H67" s="21">
        <f>F67+'[1]9-р сар'!H67</f>
        <v>0</v>
      </c>
      <c r="I67" s="20">
        <f t="shared" si="15"/>
        <v>0</v>
      </c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4.25" customHeight="1" x14ac:dyDescent="0.25">
      <c r="A68" s="1"/>
      <c r="B68" s="18"/>
      <c r="C68" s="36" t="s">
        <v>87</v>
      </c>
      <c r="D68" s="28" t="s">
        <v>78</v>
      </c>
      <c r="E68" s="29">
        <v>10000</v>
      </c>
      <c r="F68" s="21"/>
      <c r="G68" s="20">
        <f t="shared" si="14"/>
        <v>0</v>
      </c>
      <c r="H68" s="21">
        <f>F68+'[1]9-р сар'!H68</f>
        <v>0</v>
      </c>
      <c r="I68" s="20">
        <f t="shared" si="15"/>
        <v>0</v>
      </c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4.25" customHeight="1" x14ac:dyDescent="0.25">
      <c r="A69" s="1"/>
      <c r="B69" s="18"/>
      <c r="C69" s="36" t="s">
        <v>88</v>
      </c>
      <c r="D69" s="28" t="s">
        <v>78</v>
      </c>
      <c r="E69" s="29">
        <v>10000</v>
      </c>
      <c r="F69" s="21"/>
      <c r="G69" s="20">
        <f t="shared" si="14"/>
        <v>0</v>
      </c>
      <c r="H69" s="21">
        <f>F69+'[1]9-р сар'!H69</f>
        <v>0</v>
      </c>
      <c r="I69" s="20">
        <f t="shared" si="15"/>
        <v>0</v>
      </c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4.25" customHeight="1" x14ac:dyDescent="0.25">
      <c r="A70" s="1"/>
      <c r="B70" s="18"/>
      <c r="C70" s="19" t="s">
        <v>89</v>
      </c>
      <c r="D70" s="28" t="s">
        <v>78</v>
      </c>
      <c r="E70" s="29">
        <v>31000</v>
      </c>
      <c r="F70" s="21"/>
      <c r="G70" s="20">
        <f t="shared" si="14"/>
        <v>0</v>
      </c>
      <c r="H70" s="21">
        <f>F70+'[1]9-р сар'!H70</f>
        <v>97</v>
      </c>
      <c r="I70" s="20">
        <f t="shared" si="15"/>
        <v>3007000</v>
      </c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4.25" customHeight="1" x14ac:dyDescent="0.25">
      <c r="A71" s="1"/>
      <c r="B71" s="18"/>
      <c r="C71" s="19" t="s">
        <v>90</v>
      </c>
      <c r="D71" s="28" t="s">
        <v>78</v>
      </c>
      <c r="E71" s="29">
        <v>60000</v>
      </c>
      <c r="F71" s="21"/>
      <c r="G71" s="20">
        <f t="shared" si="14"/>
        <v>0</v>
      </c>
      <c r="H71" s="21">
        <f>F71+'[1]9-р сар'!H71</f>
        <v>15</v>
      </c>
      <c r="I71" s="20">
        <f t="shared" si="15"/>
        <v>900000</v>
      </c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4.25" customHeight="1" x14ac:dyDescent="0.25">
      <c r="A72" s="1"/>
      <c r="B72" s="18"/>
      <c r="C72" s="38" t="s">
        <v>91</v>
      </c>
      <c r="D72" s="28" t="s">
        <v>78</v>
      </c>
      <c r="E72" s="29">
        <v>16000</v>
      </c>
      <c r="F72" s="21"/>
      <c r="G72" s="20">
        <f t="shared" si="14"/>
        <v>0</v>
      </c>
      <c r="H72" s="21">
        <f>F72+'[1]9-р сар'!H72</f>
        <v>147</v>
      </c>
      <c r="I72" s="20">
        <f t="shared" si="15"/>
        <v>2352000</v>
      </c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4.25" customHeight="1" x14ac:dyDescent="0.25">
      <c r="A73" s="1"/>
      <c r="B73" s="18"/>
      <c r="C73" s="38" t="s">
        <v>92</v>
      </c>
      <c r="D73" s="28" t="s">
        <v>78</v>
      </c>
      <c r="E73" s="29">
        <v>36000</v>
      </c>
      <c r="F73" s="21"/>
      <c r="G73" s="20">
        <f t="shared" si="14"/>
        <v>0</v>
      </c>
      <c r="H73" s="21">
        <f>F73+'[1]9-р сар'!H73</f>
        <v>147</v>
      </c>
      <c r="I73" s="20">
        <f t="shared" si="15"/>
        <v>5292000</v>
      </c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4.25" customHeight="1" x14ac:dyDescent="0.25">
      <c r="A74" s="1"/>
      <c r="B74" s="18"/>
      <c r="C74" s="38" t="s">
        <v>93</v>
      </c>
      <c r="D74" s="28" t="s">
        <v>78</v>
      </c>
      <c r="E74" s="29">
        <v>36000</v>
      </c>
      <c r="F74" s="21"/>
      <c r="G74" s="20">
        <f t="shared" si="14"/>
        <v>0</v>
      </c>
      <c r="H74" s="21">
        <f>F74+'[1]9-р сар'!H74</f>
        <v>15</v>
      </c>
      <c r="I74" s="20">
        <f t="shared" si="15"/>
        <v>540000</v>
      </c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4.25" customHeight="1" x14ac:dyDescent="0.25">
      <c r="A75" s="1"/>
      <c r="B75" s="18"/>
      <c r="C75" s="38" t="s">
        <v>94</v>
      </c>
      <c r="D75" s="28" t="s">
        <v>78</v>
      </c>
      <c r="E75" s="29">
        <v>16000</v>
      </c>
      <c r="F75" s="21"/>
      <c r="G75" s="20">
        <f t="shared" si="14"/>
        <v>0</v>
      </c>
      <c r="H75" s="21">
        <f>F75+'[1]9-р сар'!H75</f>
        <v>15</v>
      </c>
      <c r="I75" s="20">
        <f t="shared" si="15"/>
        <v>240000</v>
      </c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4.25" customHeight="1" x14ac:dyDescent="0.25">
      <c r="A76" s="1"/>
      <c r="B76" s="18"/>
      <c r="C76" s="19" t="s">
        <v>95</v>
      </c>
      <c r="D76" s="28" t="s">
        <v>78</v>
      </c>
      <c r="E76" s="29">
        <v>70000</v>
      </c>
      <c r="F76" s="21"/>
      <c r="G76" s="20">
        <f t="shared" si="14"/>
        <v>0</v>
      </c>
      <c r="H76" s="21">
        <f>F76+'[1]9-р сар'!H76</f>
        <v>0</v>
      </c>
      <c r="I76" s="20">
        <f t="shared" si="15"/>
        <v>0</v>
      </c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4.25" customHeight="1" x14ac:dyDescent="0.25">
      <c r="A77" s="1"/>
      <c r="B77" s="18"/>
      <c r="C77" s="19" t="s">
        <v>96</v>
      </c>
      <c r="D77" s="28" t="s">
        <v>78</v>
      </c>
      <c r="E77" s="29">
        <v>110000</v>
      </c>
      <c r="F77" s="21"/>
      <c r="G77" s="20">
        <f t="shared" si="14"/>
        <v>0</v>
      </c>
      <c r="H77" s="21">
        <f>F77+'[1]9-р сар'!H77</f>
        <v>30</v>
      </c>
      <c r="I77" s="20">
        <f t="shared" si="15"/>
        <v>3300000</v>
      </c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4.25" customHeight="1" x14ac:dyDescent="0.25">
      <c r="A78" s="1"/>
      <c r="B78" s="18"/>
      <c r="C78" s="19" t="s">
        <v>97</v>
      </c>
      <c r="D78" s="28" t="s">
        <v>78</v>
      </c>
      <c r="E78" s="29">
        <v>2000000</v>
      </c>
      <c r="F78" s="21"/>
      <c r="G78" s="20">
        <f t="shared" si="14"/>
        <v>0</v>
      </c>
      <c r="H78" s="21">
        <f>F78+'[1]9-р сар'!H78</f>
        <v>6</v>
      </c>
      <c r="I78" s="20">
        <f t="shared" si="15"/>
        <v>12000000</v>
      </c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4.25" customHeight="1" x14ac:dyDescent="0.25">
      <c r="A79" s="1"/>
      <c r="B79" s="22" t="s">
        <v>98</v>
      </c>
      <c r="C79" s="23" t="s">
        <v>99</v>
      </c>
      <c r="D79" s="22"/>
      <c r="E79" s="25"/>
      <c r="F79" s="18"/>
      <c r="G79" s="25">
        <f>SUM(G59:G78)</f>
        <v>8603000</v>
      </c>
      <c r="H79" s="21"/>
      <c r="I79" s="25">
        <f>SUM(I59:I78)</f>
        <v>94569000</v>
      </c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4.25" customHeight="1" x14ac:dyDescent="0.25">
      <c r="A80" s="1"/>
      <c r="B80" s="18"/>
      <c r="C80" s="19" t="s">
        <v>100</v>
      </c>
      <c r="D80" s="28" t="s">
        <v>25</v>
      </c>
      <c r="E80" s="30">
        <v>105795.82</v>
      </c>
      <c r="F80" s="18"/>
      <c r="G80" s="20">
        <f t="shared" ref="G80:G82" si="16">F80*E80</f>
        <v>0</v>
      </c>
      <c r="H80" s="21">
        <f>F80+'[1]9-р сар'!H80</f>
        <v>0</v>
      </c>
      <c r="I80" s="20">
        <f t="shared" ref="I80:I82" si="17">H80*E80</f>
        <v>0</v>
      </c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4.25" customHeight="1" x14ac:dyDescent="0.25">
      <c r="A81" s="1"/>
      <c r="B81" s="18"/>
      <c r="C81" s="19" t="s">
        <v>101</v>
      </c>
      <c r="D81" s="28" t="s">
        <v>102</v>
      </c>
      <c r="E81" s="29">
        <v>600000</v>
      </c>
      <c r="F81" s="21"/>
      <c r="G81" s="20">
        <f t="shared" si="16"/>
        <v>0</v>
      </c>
      <c r="H81" s="21">
        <f>F81+'[1]9-р сар'!H81</f>
        <v>1</v>
      </c>
      <c r="I81" s="20">
        <f t="shared" si="17"/>
        <v>600000</v>
      </c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4.25" customHeight="1" x14ac:dyDescent="0.25">
      <c r="A82" s="1"/>
      <c r="B82" s="18"/>
      <c r="C82" s="19" t="s">
        <v>103</v>
      </c>
      <c r="D82" s="28" t="s">
        <v>104</v>
      </c>
      <c r="E82" s="29">
        <v>900000</v>
      </c>
      <c r="F82" s="21">
        <v>1</v>
      </c>
      <c r="G82" s="20">
        <f t="shared" si="16"/>
        <v>900000</v>
      </c>
      <c r="H82" s="21">
        <f>F82+'[1]9-р сар'!H82</f>
        <v>10</v>
      </c>
      <c r="I82" s="20">
        <f t="shared" si="17"/>
        <v>9000000</v>
      </c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4.25" customHeight="1" x14ac:dyDescent="0.25">
      <c r="A83" s="1"/>
      <c r="B83" s="22" t="s">
        <v>105</v>
      </c>
      <c r="C83" s="23" t="s">
        <v>106</v>
      </c>
      <c r="D83" s="22"/>
      <c r="E83" s="24"/>
      <c r="F83" s="18"/>
      <c r="G83" s="25">
        <f>SUM(G80:G82)</f>
        <v>900000</v>
      </c>
      <c r="H83" s="18"/>
      <c r="I83" s="25">
        <f>SUM(I80:I82)</f>
        <v>9600000</v>
      </c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4.25" customHeight="1" x14ac:dyDescent="0.25">
      <c r="A84" s="1"/>
      <c r="B84" s="22" t="s">
        <v>107</v>
      </c>
      <c r="C84" s="23" t="s">
        <v>108</v>
      </c>
      <c r="D84" s="22"/>
      <c r="E84" s="24"/>
      <c r="F84" s="18"/>
      <c r="G84" s="25">
        <f>+G83+G79+G58</f>
        <v>9503000</v>
      </c>
      <c r="H84" s="18"/>
      <c r="I84" s="25">
        <f>+I83+I79+I58</f>
        <v>164169000</v>
      </c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4.25" customHeight="1" x14ac:dyDescent="0.25">
      <c r="A85" s="1"/>
      <c r="B85" s="22" t="s">
        <v>109</v>
      </c>
      <c r="C85" s="39" t="s">
        <v>110</v>
      </c>
      <c r="D85" s="22"/>
      <c r="E85" s="24"/>
      <c r="F85" s="18"/>
      <c r="G85" s="25">
        <f>+G55+G84</f>
        <v>24997818.317323484</v>
      </c>
      <c r="H85" s="18"/>
      <c r="I85" s="25">
        <f>+I55+I84</f>
        <v>379030135.36364526</v>
      </c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4.25" customHeight="1" x14ac:dyDescent="0.25">
      <c r="A86" s="1"/>
      <c r="B86" s="22" t="s">
        <v>111</v>
      </c>
      <c r="C86" s="23" t="s">
        <v>112</v>
      </c>
      <c r="D86" s="22"/>
      <c r="E86" s="24"/>
      <c r="F86" s="18"/>
      <c r="G86" s="40"/>
      <c r="H86" s="18"/>
      <c r="I86" s="25">
        <f>'[1]5-р сар'!I86+'[1]6-р сар'!G86</f>
        <v>12129951.719719799</v>
      </c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4" ht="14.25" customHeight="1" x14ac:dyDescent="0.25">
      <c r="A87" s="1"/>
      <c r="B87" s="22" t="s">
        <v>113</v>
      </c>
      <c r="C87" s="23" t="s">
        <v>114</v>
      </c>
      <c r="D87" s="22"/>
      <c r="E87" s="24"/>
      <c r="F87" s="18"/>
      <c r="G87" s="25"/>
      <c r="H87" s="41"/>
      <c r="I87" s="25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4" ht="14.25" customHeight="1" x14ac:dyDescent="0.25">
      <c r="A88" s="1"/>
      <c r="B88" s="33" t="s">
        <v>115</v>
      </c>
      <c r="C88" s="23" t="s">
        <v>116</v>
      </c>
      <c r="D88" s="22"/>
      <c r="E88" s="24"/>
      <c r="F88" s="18"/>
      <c r="G88" s="25">
        <f>+G85+G86+G87</f>
        <v>24997818.317323484</v>
      </c>
      <c r="H88" s="41"/>
      <c r="I88" s="25">
        <f>+I85+I86+I87</f>
        <v>391160087.08336508</v>
      </c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4" ht="14.25" customHeight="1" x14ac:dyDescent="0.25">
      <c r="A89" s="1"/>
      <c r="B89" s="1"/>
      <c r="C89" s="9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4" ht="14.25" customHeight="1" x14ac:dyDescent="0.25">
      <c r="A90" s="1"/>
      <c r="B90" s="1"/>
      <c r="C90" s="42" t="s">
        <v>117</v>
      </c>
      <c r="D90" s="43"/>
      <c r="E90" s="43"/>
      <c r="F90" s="43"/>
      <c r="G90" s="43"/>
      <c r="H90" s="43"/>
      <c r="I90" s="44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4" ht="14.25" customHeight="1" x14ac:dyDescent="0.25">
      <c r="A91" s="1"/>
      <c r="B91" s="1"/>
      <c r="C91" s="43" t="s">
        <v>118</v>
      </c>
      <c r="D91" s="43"/>
      <c r="E91" s="43"/>
      <c r="F91" s="43"/>
      <c r="G91" s="43" t="s">
        <v>119</v>
      </c>
      <c r="H91" s="43"/>
      <c r="I91" s="44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4" ht="14.25" customHeight="1" x14ac:dyDescent="0.25">
      <c r="A92" s="1"/>
      <c r="B92" s="1"/>
      <c r="C92" s="43" t="s">
        <v>120</v>
      </c>
      <c r="D92" s="43"/>
      <c r="E92" s="43"/>
      <c r="F92" s="43"/>
      <c r="G92" s="43" t="s">
        <v>119</v>
      </c>
      <c r="H92" s="43"/>
      <c r="I92" s="44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4" ht="14.25" customHeight="1" x14ac:dyDescent="0.25">
      <c r="A93" s="1"/>
      <c r="B93" s="1"/>
      <c r="C93" s="43" t="s">
        <v>121</v>
      </c>
      <c r="D93" s="43"/>
      <c r="E93" s="43"/>
      <c r="F93" s="43"/>
      <c r="G93" s="43" t="s">
        <v>122</v>
      </c>
      <c r="H93" s="43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4.25" customHeight="1" x14ac:dyDescent="0.25">
      <c r="A94" s="1"/>
      <c r="B94" s="1"/>
      <c r="C94" s="43"/>
      <c r="D94" s="43"/>
      <c r="E94" s="43"/>
      <c r="F94" s="43"/>
      <c r="G94" s="43"/>
      <c r="H94" s="43"/>
      <c r="I94" s="44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4.25" customHeight="1" x14ac:dyDescent="0.25">
      <c r="A95" s="1"/>
      <c r="B95" s="1"/>
      <c r="C95" s="42" t="s">
        <v>123</v>
      </c>
      <c r="D95" s="43"/>
      <c r="E95" s="43"/>
      <c r="F95" s="43"/>
      <c r="G95" s="43"/>
      <c r="H95" s="43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4.25" customHeight="1" x14ac:dyDescent="0.25">
      <c r="A96" s="1"/>
      <c r="B96" s="1"/>
      <c r="C96" s="43" t="s">
        <v>124</v>
      </c>
      <c r="D96" s="43"/>
      <c r="E96" s="43"/>
      <c r="F96" s="43"/>
      <c r="G96" s="43" t="s">
        <v>125</v>
      </c>
      <c r="H96" s="43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4.25" customHeight="1" x14ac:dyDescent="0.25">
      <c r="A97" s="1"/>
      <c r="B97" s="1"/>
      <c r="C97" s="43" t="s">
        <v>126</v>
      </c>
      <c r="D97" s="43"/>
      <c r="E97" s="43"/>
      <c r="F97" s="43"/>
      <c r="G97" s="43"/>
      <c r="H97" s="43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4.25" customHeight="1" x14ac:dyDescent="0.25">
      <c r="A98" s="1"/>
      <c r="B98" s="1"/>
      <c r="C98" s="43"/>
      <c r="D98" s="43"/>
      <c r="E98" s="43"/>
      <c r="F98" s="43"/>
      <c r="G98" s="43"/>
      <c r="H98" s="43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4.25" customHeight="1" x14ac:dyDescent="0.25">
      <c r="A99" s="1"/>
      <c r="B99" s="1"/>
      <c r="C99" s="42" t="s">
        <v>127</v>
      </c>
      <c r="D99" s="43"/>
      <c r="E99" s="43"/>
      <c r="F99" s="43"/>
      <c r="G99" s="43"/>
      <c r="H99" s="43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4.25" customHeight="1" x14ac:dyDescent="0.25">
      <c r="A100" s="1"/>
      <c r="B100" s="1"/>
      <c r="C100" s="43" t="s">
        <v>128</v>
      </c>
      <c r="D100" s="43"/>
      <c r="E100" s="43"/>
      <c r="F100" s="43"/>
      <c r="G100" s="43"/>
      <c r="H100" s="43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4.25" customHeight="1" x14ac:dyDescent="0.25">
      <c r="A101" s="1"/>
      <c r="B101" s="1"/>
      <c r="C101" s="43" t="s">
        <v>129</v>
      </c>
      <c r="D101" s="43"/>
      <c r="E101" s="43"/>
      <c r="F101" s="43"/>
      <c r="G101" s="43" t="s">
        <v>130</v>
      </c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4.25" customHeight="1" x14ac:dyDescent="0.25">
      <c r="A102" s="1"/>
      <c r="B102" s="1"/>
      <c r="C102" s="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4.25" customHeight="1" x14ac:dyDescent="0.25">
      <c r="A103" s="1"/>
      <c r="B103" s="1"/>
      <c r="C103" s="2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4.25" customHeight="1" x14ac:dyDescent="0.25">
      <c r="A104" s="1"/>
      <c r="B104" s="1"/>
      <c r="C104" s="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4.25" customHeight="1" x14ac:dyDescent="0.25">
      <c r="A105" s="1"/>
      <c r="B105" s="1"/>
      <c r="C105" s="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4.25" customHeight="1" x14ac:dyDescent="0.25">
      <c r="A106" s="1"/>
      <c r="B106" s="1"/>
      <c r="C106" s="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4.25" customHeight="1" x14ac:dyDescent="0.25">
      <c r="A107" s="1"/>
      <c r="B107" s="1"/>
      <c r="C107" s="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4.25" customHeight="1" x14ac:dyDescent="0.25">
      <c r="A108" s="1"/>
      <c r="B108" s="1"/>
      <c r="C108" s="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4.25" customHeight="1" x14ac:dyDescent="0.25">
      <c r="A109" s="1"/>
      <c r="B109" s="1"/>
      <c r="C109" s="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4.25" customHeight="1" x14ac:dyDescent="0.25">
      <c r="A110" s="1"/>
      <c r="B110" s="1"/>
      <c r="C110" s="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4.25" customHeight="1" x14ac:dyDescent="0.25">
      <c r="A111" s="1"/>
      <c r="B111" s="1"/>
      <c r="C111" s="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4.25" customHeight="1" x14ac:dyDescent="0.25">
      <c r="A112" s="1"/>
      <c r="B112" s="1"/>
      <c r="C112" s="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4.25" customHeight="1" x14ac:dyDescent="0.25">
      <c r="A113" s="1"/>
      <c r="B113" s="1"/>
      <c r="C113" s="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4.25" customHeight="1" x14ac:dyDescent="0.25">
      <c r="A114" s="1"/>
      <c r="B114" s="1"/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4.25" customHeight="1" x14ac:dyDescent="0.25">
      <c r="A115" s="1"/>
      <c r="B115" s="1"/>
      <c r="C115" s="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4.25" customHeight="1" x14ac:dyDescent="0.25">
      <c r="A116" s="1"/>
      <c r="B116" s="1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4.25" customHeight="1" x14ac:dyDescent="0.25">
      <c r="A117" s="1"/>
      <c r="B117" s="1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4.25" customHeight="1" x14ac:dyDescent="0.25">
      <c r="A118" s="1"/>
      <c r="B118" s="1"/>
      <c r="C118" s="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4.25" customHeight="1" x14ac:dyDescent="0.25">
      <c r="A119" s="1"/>
      <c r="B119" s="1"/>
      <c r="C119" s="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4.25" customHeight="1" x14ac:dyDescent="0.25">
      <c r="A120" s="1"/>
      <c r="B120" s="1"/>
      <c r="C120" s="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4.25" customHeight="1" x14ac:dyDescent="0.25">
      <c r="A121" s="1"/>
      <c r="B121" s="1"/>
      <c r="C121" s="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4.25" customHeight="1" x14ac:dyDescent="0.25">
      <c r="A122" s="1"/>
      <c r="B122" s="1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4.25" customHeight="1" x14ac:dyDescent="0.25">
      <c r="A123" s="1"/>
      <c r="B123" s="1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4.25" customHeight="1" x14ac:dyDescent="0.25">
      <c r="A124" s="1"/>
      <c r="B124" s="1"/>
      <c r="C124" s="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4.25" customHeight="1" x14ac:dyDescent="0.25">
      <c r="A125" s="1"/>
      <c r="B125" s="1"/>
      <c r="C125" s="2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4.25" customHeight="1" x14ac:dyDescent="0.25">
      <c r="A126" s="1"/>
      <c r="B126" s="1"/>
      <c r="C126" s="2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4.25" customHeight="1" x14ac:dyDescent="0.25">
      <c r="A127" s="1"/>
      <c r="B127" s="1"/>
      <c r="C127" s="2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4.25" customHeight="1" x14ac:dyDescent="0.25">
      <c r="A128" s="1"/>
      <c r="B128" s="1"/>
      <c r="C128" s="2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4.25" customHeight="1" x14ac:dyDescent="0.25">
      <c r="A129" s="1"/>
      <c r="B129" s="1"/>
      <c r="C129" s="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4.25" customHeight="1" x14ac:dyDescent="0.25">
      <c r="A130" s="1"/>
      <c r="B130" s="1"/>
      <c r="C130" s="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4.25" customHeight="1" x14ac:dyDescent="0.25">
      <c r="A131" s="1"/>
      <c r="B131" s="1"/>
      <c r="C131" s="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4.25" customHeight="1" x14ac:dyDescent="0.25">
      <c r="A132" s="1"/>
      <c r="B132" s="1"/>
      <c r="C132" s="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4.25" customHeight="1" x14ac:dyDescent="0.25">
      <c r="A133" s="1"/>
      <c r="B133" s="1"/>
      <c r="C133" s="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4.25" customHeight="1" x14ac:dyDescent="0.25">
      <c r="A134" s="1"/>
      <c r="B134" s="1"/>
      <c r="C134" s="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4.25" customHeight="1" x14ac:dyDescent="0.25">
      <c r="A135" s="1"/>
      <c r="B135" s="1"/>
      <c r="C135" s="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4.25" customHeight="1" x14ac:dyDescent="0.25">
      <c r="A136" s="1"/>
      <c r="B136" s="1"/>
      <c r="C136" s="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4.25" customHeight="1" x14ac:dyDescent="0.25">
      <c r="A137" s="1"/>
      <c r="B137" s="1"/>
      <c r="C137" s="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4.25" customHeight="1" x14ac:dyDescent="0.25">
      <c r="A138" s="1"/>
      <c r="B138" s="1"/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4.25" customHeight="1" x14ac:dyDescent="0.25">
      <c r="A139" s="1"/>
      <c r="B139" s="1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4.25" customHeight="1" x14ac:dyDescent="0.25">
      <c r="A140" s="1"/>
      <c r="B140" s="1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4.25" customHeight="1" x14ac:dyDescent="0.25">
      <c r="A141" s="1"/>
      <c r="B141" s="1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4.25" customHeight="1" x14ac:dyDescent="0.25">
      <c r="A142" s="1"/>
      <c r="B142" s="1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4.25" customHeight="1" x14ac:dyDescent="0.25">
      <c r="A143" s="1"/>
      <c r="B143" s="1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4.25" customHeight="1" x14ac:dyDescent="0.25">
      <c r="A144" s="1"/>
      <c r="B144" s="1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4.25" customHeight="1" x14ac:dyDescent="0.25">
      <c r="A145" s="1"/>
      <c r="B145" s="1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4.25" customHeight="1" x14ac:dyDescent="0.25">
      <c r="A146" s="1"/>
      <c r="B146" s="1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4.25" customHeight="1" x14ac:dyDescent="0.25">
      <c r="A147" s="1"/>
      <c r="B147" s="1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4.25" customHeight="1" x14ac:dyDescent="0.25">
      <c r="A148" s="1"/>
      <c r="B148" s="1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4.25" customHeight="1" x14ac:dyDescent="0.25">
      <c r="A149" s="1"/>
      <c r="B149" s="1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4.25" customHeight="1" x14ac:dyDescent="0.25">
      <c r="A150" s="1"/>
      <c r="B150" s="1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4.25" customHeight="1" x14ac:dyDescent="0.25">
      <c r="A151" s="1"/>
      <c r="B151" s="1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4.25" customHeight="1" x14ac:dyDescent="0.25">
      <c r="A152" s="1"/>
      <c r="B152" s="1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4.25" customHeight="1" x14ac:dyDescent="0.25">
      <c r="A153" s="1"/>
      <c r="B153" s="1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4.25" customHeight="1" x14ac:dyDescent="0.25">
      <c r="A154" s="1"/>
      <c r="B154" s="1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4.25" customHeight="1" x14ac:dyDescent="0.25">
      <c r="A155" s="1"/>
      <c r="B155" s="1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4.25" customHeight="1" x14ac:dyDescent="0.25">
      <c r="A156" s="1"/>
      <c r="B156" s="1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4.25" customHeight="1" x14ac:dyDescent="0.25">
      <c r="A157" s="1"/>
      <c r="B157" s="1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4.25" customHeight="1" x14ac:dyDescent="0.25">
      <c r="A158" s="1"/>
      <c r="B158" s="1"/>
      <c r="C158" s="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4.25" customHeight="1" x14ac:dyDescent="0.25">
      <c r="A159" s="1"/>
      <c r="B159" s="1"/>
      <c r="C159" s="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4.25" customHeight="1" x14ac:dyDescent="0.25">
      <c r="A160" s="1"/>
      <c r="B160" s="1"/>
      <c r="C160" s="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4.25" customHeight="1" x14ac:dyDescent="0.25">
      <c r="A161" s="1"/>
      <c r="B161" s="1"/>
      <c r="C161" s="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4.25" customHeight="1" x14ac:dyDescent="0.25">
      <c r="A162" s="1"/>
      <c r="B162" s="1"/>
      <c r="C162" s="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4.25" customHeight="1" x14ac:dyDescent="0.25">
      <c r="A163" s="1"/>
      <c r="B163" s="1"/>
      <c r="C163" s="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4.25" customHeight="1" x14ac:dyDescent="0.25">
      <c r="A164" s="1"/>
      <c r="B164" s="1"/>
      <c r="C164" s="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4.25" customHeight="1" x14ac:dyDescent="0.25">
      <c r="A165" s="1"/>
      <c r="B165" s="1"/>
      <c r="C165" s="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4.25" customHeight="1" x14ac:dyDescent="0.25">
      <c r="A166" s="1"/>
      <c r="B166" s="1"/>
      <c r="C166" s="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4.25" customHeight="1" x14ac:dyDescent="0.25">
      <c r="A167" s="1"/>
      <c r="B167" s="1"/>
      <c r="C167" s="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4.25" customHeight="1" x14ac:dyDescent="0.25">
      <c r="A168" s="1"/>
      <c r="B168" s="1"/>
      <c r="C168" s="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4.25" customHeight="1" x14ac:dyDescent="0.25">
      <c r="A169" s="1"/>
      <c r="B169" s="1"/>
      <c r="C169" s="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4.25" customHeight="1" x14ac:dyDescent="0.25">
      <c r="A170" s="1"/>
      <c r="B170" s="1"/>
      <c r="C170" s="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4.25" customHeight="1" x14ac:dyDescent="0.25">
      <c r="A171" s="1"/>
      <c r="B171" s="1"/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4.25" customHeight="1" x14ac:dyDescent="0.25">
      <c r="A172" s="1"/>
      <c r="B172" s="1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4.25" customHeight="1" x14ac:dyDescent="0.25">
      <c r="A173" s="1"/>
      <c r="B173" s="1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4.25" customHeight="1" x14ac:dyDescent="0.25">
      <c r="A174" s="1"/>
      <c r="B174" s="1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4.25" customHeight="1" x14ac:dyDescent="0.25">
      <c r="A175" s="1"/>
      <c r="B175" s="1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4.25" customHeight="1" x14ac:dyDescent="0.25">
      <c r="A176" s="1"/>
      <c r="B176" s="1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4.25" customHeight="1" x14ac:dyDescent="0.25">
      <c r="A177" s="1"/>
      <c r="B177" s="1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4.25" customHeight="1" x14ac:dyDescent="0.25">
      <c r="A178" s="1"/>
      <c r="B178" s="1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4.25" customHeight="1" x14ac:dyDescent="0.25">
      <c r="A179" s="1"/>
      <c r="B179" s="1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4.25" customHeight="1" x14ac:dyDescent="0.25">
      <c r="A180" s="1"/>
      <c r="B180" s="1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4.25" customHeight="1" x14ac:dyDescent="0.25">
      <c r="A181" s="1"/>
      <c r="B181" s="1"/>
      <c r="C181" s="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4.25" customHeight="1" x14ac:dyDescent="0.25">
      <c r="A182" s="1"/>
      <c r="B182" s="1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4.25" customHeight="1" x14ac:dyDescent="0.25">
      <c r="A183" s="1"/>
      <c r="B183" s="1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4.25" customHeight="1" x14ac:dyDescent="0.25">
      <c r="A184" s="1"/>
      <c r="B184" s="1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4.25" customHeight="1" x14ac:dyDescent="0.25">
      <c r="A185" s="1"/>
      <c r="B185" s="1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4.25" customHeight="1" x14ac:dyDescent="0.25">
      <c r="A186" s="1"/>
      <c r="B186" s="1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4.25" customHeight="1" x14ac:dyDescent="0.25">
      <c r="A187" s="1"/>
      <c r="B187" s="1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4.25" customHeight="1" x14ac:dyDescent="0.25">
      <c r="A188" s="1"/>
      <c r="B188" s="1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4.25" customHeight="1" x14ac:dyDescent="0.25">
      <c r="A189" s="1"/>
      <c r="B189" s="1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4.25" customHeight="1" x14ac:dyDescent="0.25">
      <c r="A190" s="1"/>
      <c r="B190" s="1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4.25" customHeight="1" x14ac:dyDescent="0.25">
      <c r="A191" s="1"/>
      <c r="B191" s="1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4.25" customHeight="1" x14ac:dyDescent="0.25">
      <c r="A192" s="1"/>
      <c r="B192" s="1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4.25" customHeight="1" x14ac:dyDescent="0.25">
      <c r="A193" s="1"/>
      <c r="B193" s="1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4.25" customHeight="1" x14ac:dyDescent="0.25">
      <c r="A194" s="1"/>
      <c r="B194" s="1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4.25" customHeight="1" x14ac:dyDescent="0.25">
      <c r="A195" s="1"/>
      <c r="B195" s="1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4.25" customHeight="1" x14ac:dyDescent="0.25">
      <c r="A196" s="1"/>
      <c r="B196" s="1"/>
      <c r="C196" s="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4.25" customHeight="1" x14ac:dyDescent="0.25">
      <c r="A197" s="1"/>
      <c r="B197" s="1"/>
      <c r="C197" s="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4.25" customHeight="1" x14ac:dyDescent="0.25">
      <c r="A198" s="1"/>
      <c r="B198" s="1"/>
      <c r="C198" s="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4.25" customHeight="1" x14ac:dyDescent="0.25">
      <c r="A199" s="1"/>
      <c r="B199" s="1"/>
      <c r="C199" s="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4.25" customHeight="1" x14ac:dyDescent="0.25">
      <c r="A200" s="1"/>
      <c r="B200" s="1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4.25" customHeight="1" x14ac:dyDescent="0.25">
      <c r="A201" s="1"/>
      <c r="B201" s="1"/>
      <c r="C201" s="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4.25" customHeight="1" x14ac:dyDescent="0.25">
      <c r="A202" s="1"/>
      <c r="B202" s="1"/>
      <c r="C202" s="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4.25" customHeight="1" x14ac:dyDescent="0.25">
      <c r="A203" s="1"/>
      <c r="B203" s="1"/>
      <c r="C203" s="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4.25" customHeight="1" x14ac:dyDescent="0.25">
      <c r="A204" s="1"/>
      <c r="B204" s="1"/>
      <c r="C204" s="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4.25" customHeight="1" x14ac:dyDescent="0.25">
      <c r="A205" s="1"/>
      <c r="B205" s="1"/>
      <c r="C205" s="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4.25" customHeight="1" x14ac:dyDescent="0.25">
      <c r="A206" s="1"/>
      <c r="B206" s="1"/>
      <c r="C206" s="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4.25" customHeight="1" x14ac:dyDescent="0.25">
      <c r="A207" s="1"/>
      <c r="B207" s="1"/>
      <c r="C207" s="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4.25" customHeight="1" x14ac:dyDescent="0.25">
      <c r="A208" s="1"/>
      <c r="B208" s="1"/>
      <c r="C208" s="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4.25" customHeight="1" x14ac:dyDescent="0.25">
      <c r="A209" s="1"/>
      <c r="B209" s="1"/>
      <c r="C209" s="2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4.25" customHeight="1" x14ac:dyDescent="0.25">
      <c r="A210" s="1"/>
      <c r="B210" s="1"/>
      <c r="C210" s="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4.25" customHeight="1" x14ac:dyDescent="0.25">
      <c r="A211" s="1"/>
      <c r="B211" s="1"/>
      <c r="C211" s="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4.25" customHeight="1" x14ac:dyDescent="0.25">
      <c r="A212" s="1"/>
      <c r="B212" s="1"/>
      <c r="C212" s="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4.25" customHeight="1" x14ac:dyDescent="0.25">
      <c r="A213" s="1"/>
      <c r="B213" s="1"/>
      <c r="C213" s="2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4.25" customHeight="1" x14ac:dyDescent="0.25">
      <c r="A214" s="1"/>
      <c r="B214" s="1"/>
      <c r="C214" s="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4.25" customHeight="1" x14ac:dyDescent="0.25">
      <c r="A215" s="1"/>
      <c r="B215" s="1"/>
      <c r="C215" s="2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4.25" customHeight="1" x14ac:dyDescent="0.25">
      <c r="A216" s="1"/>
      <c r="B216" s="1"/>
      <c r="C216" s="2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4.25" customHeight="1" x14ac:dyDescent="0.25">
      <c r="A217" s="1"/>
      <c r="B217" s="1"/>
      <c r="C217" s="2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4.25" customHeight="1" x14ac:dyDescent="0.25">
      <c r="A218" s="1"/>
      <c r="B218" s="1"/>
      <c r="C218" s="2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4.25" customHeight="1" x14ac:dyDescent="0.25">
      <c r="A219" s="1"/>
      <c r="B219" s="1"/>
      <c r="C219" s="2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4.25" customHeight="1" x14ac:dyDescent="0.25">
      <c r="A220" s="1"/>
      <c r="B220" s="1"/>
      <c r="C220" s="2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4.25" customHeight="1" x14ac:dyDescent="0.25">
      <c r="A221" s="1"/>
      <c r="B221" s="1"/>
      <c r="C221" s="2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4.25" customHeight="1" x14ac:dyDescent="0.25">
      <c r="A222" s="1"/>
      <c r="B222" s="1"/>
      <c r="C222" s="2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4.25" customHeight="1" x14ac:dyDescent="0.25">
      <c r="A223" s="1"/>
      <c r="B223" s="1"/>
      <c r="C223" s="2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4.25" customHeight="1" x14ac:dyDescent="0.25">
      <c r="A224" s="1"/>
      <c r="B224" s="1"/>
      <c r="C224" s="2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4.25" customHeight="1" x14ac:dyDescent="0.25">
      <c r="A225" s="1"/>
      <c r="B225" s="1"/>
      <c r="C225" s="2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4.25" customHeight="1" x14ac:dyDescent="0.25">
      <c r="A226" s="1"/>
      <c r="B226" s="1"/>
      <c r="C226" s="2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4.25" customHeight="1" x14ac:dyDescent="0.25">
      <c r="A227" s="1"/>
      <c r="B227" s="1"/>
      <c r="C227" s="2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4.25" customHeight="1" x14ac:dyDescent="0.25">
      <c r="A228" s="1"/>
      <c r="B228" s="1"/>
      <c r="C228" s="2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4.25" customHeight="1" x14ac:dyDescent="0.25">
      <c r="A229" s="1"/>
      <c r="B229" s="1"/>
      <c r="C229" s="2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4.25" customHeight="1" x14ac:dyDescent="0.25">
      <c r="A230" s="1"/>
      <c r="B230" s="1"/>
      <c r="C230" s="2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4.25" customHeight="1" x14ac:dyDescent="0.25">
      <c r="A231" s="1"/>
      <c r="B231" s="1"/>
      <c r="C231" s="2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4.25" customHeight="1" x14ac:dyDescent="0.25">
      <c r="A232" s="1"/>
      <c r="B232" s="1"/>
      <c r="C232" s="2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4.25" customHeight="1" x14ac:dyDescent="0.25">
      <c r="A233" s="1"/>
      <c r="B233" s="1"/>
      <c r="C233" s="2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4.25" customHeight="1" x14ac:dyDescent="0.25">
      <c r="A234" s="1"/>
      <c r="B234" s="1"/>
      <c r="C234" s="2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4.25" customHeight="1" x14ac:dyDescent="0.25">
      <c r="A235" s="1"/>
      <c r="B235" s="1"/>
      <c r="C235" s="2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4.25" customHeight="1" x14ac:dyDescent="0.25">
      <c r="A236" s="1"/>
      <c r="B236" s="1"/>
      <c r="C236" s="2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4.25" customHeight="1" x14ac:dyDescent="0.25">
      <c r="A237" s="1"/>
      <c r="B237" s="1"/>
      <c r="C237" s="2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4.25" customHeight="1" x14ac:dyDescent="0.25">
      <c r="A238" s="1"/>
      <c r="B238" s="1"/>
      <c r="C238" s="2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4.25" customHeight="1" x14ac:dyDescent="0.25">
      <c r="A239" s="1"/>
      <c r="B239" s="1"/>
      <c r="C239" s="2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4.25" customHeight="1" x14ac:dyDescent="0.25">
      <c r="A240" s="1"/>
      <c r="B240" s="1"/>
      <c r="C240" s="2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4.25" customHeight="1" x14ac:dyDescent="0.25">
      <c r="A241" s="1"/>
      <c r="B241" s="1"/>
      <c r="C241" s="2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4.25" customHeight="1" x14ac:dyDescent="0.25">
      <c r="A242" s="1"/>
      <c r="B242" s="1"/>
      <c r="C242" s="2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4.25" customHeight="1" x14ac:dyDescent="0.25">
      <c r="A243" s="1"/>
      <c r="B243" s="1"/>
      <c r="C243" s="2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4.25" customHeight="1" x14ac:dyDescent="0.25">
      <c r="A244" s="1"/>
      <c r="B244" s="1"/>
      <c r="C244" s="2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4.25" customHeight="1" x14ac:dyDescent="0.25">
      <c r="A245" s="1"/>
      <c r="B245" s="1"/>
      <c r="C245" s="2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4.25" customHeight="1" x14ac:dyDescent="0.25">
      <c r="A246" s="1"/>
      <c r="B246" s="1"/>
      <c r="C246" s="2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4.25" customHeight="1" x14ac:dyDescent="0.25">
      <c r="A247" s="1"/>
      <c r="B247" s="1"/>
      <c r="C247" s="2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4.25" customHeight="1" x14ac:dyDescent="0.25">
      <c r="A248" s="1"/>
      <c r="B248" s="1"/>
      <c r="C248" s="2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4.25" customHeight="1" x14ac:dyDescent="0.25">
      <c r="A249" s="1"/>
      <c r="B249" s="1"/>
      <c r="C249" s="2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4.25" customHeight="1" x14ac:dyDescent="0.25">
      <c r="A250" s="1"/>
      <c r="B250" s="1"/>
      <c r="C250" s="2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4.25" customHeight="1" x14ac:dyDescent="0.25">
      <c r="A251" s="1"/>
      <c r="B251" s="1"/>
      <c r="C251" s="2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4.25" customHeight="1" x14ac:dyDescent="0.25">
      <c r="A252" s="1"/>
      <c r="B252" s="1"/>
      <c r="C252" s="2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4.25" customHeight="1" x14ac:dyDescent="0.25">
      <c r="A253" s="1"/>
      <c r="B253" s="1"/>
      <c r="C253" s="2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4.25" customHeight="1" x14ac:dyDescent="0.25">
      <c r="A254" s="1"/>
      <c r="B254" s="1"/>
      <c r="C254" s="2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4.25" customHeight="1" x14ac:dyDescent="0.25">
      <c r="A255" s="1"/>
      <c r="B255" s="1"/>
      <c r="C255" s="2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4.25" customHeight="1" x14ac:dyDescent="0.25">
      <c r="A256" s="1"/>
      <c r="B256" s="1"/>
      <c r="C256" s="2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4.25" customHeight="1" x14ac:dyDescent="0.25">
      <c r="A257" s="1"/>
      <c r="B257" s="1"/>
      <c r="C257" s="2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4.25" customHeight="1" x14ac:dyDescent="0.25">
      <c r="A258" s="1"/>
      <c r="B258" s="1"/>
      <c r="C258" s="2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4.25" customHeight="1" x14ac:dyDescent="0.25">
      <c r="A259" s="1"/>
      <c r="B259" s="1"/>
      <c r="C259" s="2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4.25" customHeight="1" x14ac:dyDescent="0.25">
      <c r="A260" s="1"/>
      <c r="B260" s="1"/>
      <c r="C260" s="2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4.25" customHeight="1" x14ac:dyDescent="0.25">
      <c r="A261" s="1"/>
      <c r="B261" s="1"/>
      <c r="C261" s="2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4.25" customHeight="1" x14ac:dyDescent="0.25">
      <c r="A262" s="1"/>
      <c r="B262" s="1"/>
      <c r="C262" s="2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4.25" customHeight="1" x14ac:dyDescent="0.25">
      <c r="A263" s="1"/>
      <c r="B263" s="1"/>
      <c r="C263" s="2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4.25" customHeight="1" x14ac:dyDescent="0.25">
      <c r="A264" s="1"/>
      <c r="B264" s="1"/>
      <c r="C264" s="2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4.25" customHeight="1" x14ac:dyDescent="0.25">
      <c r="A265" s="1"/>
      <c r="B265" s="1"/>
      <c r="C265" s="2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4.25" customHeight="1" x14ac:dyDescent="0.25">
      <c r="A266" s="1"/>
      <c r="B266" s="1"/>
      <c r="C266" s="2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4.25" customHeight="1" x14ac:dyDescent="0.25">
      <c r="A267" s="1"/>
      <c r="B267" s="1"/>
      <c r="C267" s="2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4.25" customHeight="1" x14ac:dyDescent="0.25">
      <c r="A268" s="1"/>
      <c r="B268" s="1"/>
      <c r="C268" s="2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4.25" customHeight="1" x14ac:dyDescent="0.25">
      <c r="A269" s="1"/>
      <c r="B269" s="1"/>
      <c r="C269" s="2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4.25" customHeight="1" x14ac:dyDescent="0.25">
      <c r="A270" s="1"/>
      <c r="B270" s="1"/>
      <c r="C270" s="2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4.25" customHeight="1" x14ac:dyDescent="0.25">
      <c r="A271" s="1"/>
      <c r="B271" s="1"/>
      <c r="C271" s="2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4.25" customHeight="1" x14ac:dyDescent="0.25">
      <c r="A272" s="1"/>
      <c r="B272" s="1"/>
      <c r="C272" s="2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4.25" customHeight="1" x14ac:dyDescent="0.25">
      <c r="A273" s="1"/>
      <c r="B273" s="1"/>
      <c r="C273" s="2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4.25" customHeight="1" x14ac:dyDescent="0.25">
      <c r="A274" s="1"/>
      <c r="B274" s="1"/>
      <c r="C274" s="2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4.25" customHeight="1" x14ac:dyDescent="0.25">
      <c r="A275" s="1"/>
      <c r="B275" s="1"/>
      <c r="C275" s="2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4.25" customHeight="1" x14ac:dyDescent="0.25">
      <c r="A276" s="1"/>
      <c r="B276" s="1"/>
      <c r="C276" s="2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4.25" customHeight="1" x14ac:dyDescent="0.25">
      <c r="A277" s="1"/>
      <c r="B277" s="1"/>
      <c r="C277" s="2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4.25" customHeight="1" x14ac:dyDescent="0.25">
      <c r="A278" s="1"/>
      <c r="B278" s="1"/>
      <c r="C278" s="2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4.25" customHeight="1" x14ac:dyDescent="0.25">
      <c r="A279" s="1"/>
      <c r="B279" s="1"/>
      <c r="C279" s="2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4.25" customHeight="1" x14ac:dyDescent="0.25">
      <c r="A280" s="1"/>
      <c r="B280" s="1"/>
      <c r="C280" s="2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4.25" customHeight="1" x14ac:dyDescent="0.25">
      <c r="A281" s="1"/>
      <c r="B281" s="1"/>
      <c r="C281" s="2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4.25" customHeight="1" x14ac:dyDescent="0.25">
      <c r="A282" s="1"/>
      <c r="B282" s="1"/>
      <c r="C282" s="2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4.25" customHeight="1" x14ac:dyDescent="0.25">
      <c r="A283" s="1"/>
      <c r="B283" s="1"/>
      <c r="C283" s="2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4.25" customHeight="1" x14ac:dyDescent="0.25">
      <c r="A284" s="1"/>
      <c r="B284" s="1"/>
      <c r="C284" s="2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4.25" customHeight="1" x14ac:dyDescent="0.25">
      <c r="A285" s="1"/>
      <c r="B285" s="1"/>
      <c r="C285" s="2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4.25" customHeight="1" x14ac:dyDescent="0.25">
      <c r="A286" s="1"/>
      <c r="B286" s="1"/>
      <c r="C286" s="2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4.25" customHeight="1" x14ac:dyDescent="0.25">
      <c r="A287" s="1"/>
      <c r="B287" s="1"/>
      <c r="C287" s="2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4.25" customHeight="1" x14ac:dyDescent="0.25">
      <c r="A288" s="1"/>
      <c r="B288" s="1"/>
      <c r="C288" s="2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4.25" customHeight="1" x14ac:dyDescent="0.25">
      <c r="A289" s="1"/>
      <c r="B289" s="1"/>
      <c r="C289" s="2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4.25" customHeight="1" x14ac:dyDescent="0.25">
      <c r="A290" s="1"/>
      <c r="B290" s="1"/>
      <c r="C290" s="2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4.25" customHeight="1" x14ac:dyDescent="0.25">
      <c r="A291" s="1"/>
      <c r="B291" s="1"/>
      <c r="C291" s="2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4.25" customHeight="1" x14ac:dyDescent="0.25">
      <c r="A292" s="1"/>
      <c r="B292" s="1"/>
      <c r="C292" s="2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4.25" customHeight="1" x14ac:dyDescent="0.25">
      <c r="A293" s="1"/>
      <c r="B293" s="1"/>
      <c r="C293" s="2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4.25" customHeight="1" x14ac:dyDescent="0.25">
      <c r="A294" s="1"/>
      <c r="B294" s="1"/>
      <c r="C294" s="2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4.25" customHeight="1" x14ac:dyDescent="0.25">
      <c r="A295" s="1"/>
      <c r="B295" s="1"/>
      <c r="C295" s="2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4.25" customHeight="1" x14ac:dyDescent="0.25">
      <c r="A296" s="1"/>
      <c r="B296" s="1"/>
      <c r="C296" s="2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4.25" customHeight="1" x14ac:dyDescent="0.25">
      <c r="A297" s="1"/>
      <c r="B297" s="1"/>
      <c r="C297" s="2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4.25" customHeight="1" x14ac:dyDescent="0.25">
      <c r="A298" s="1"/>
      <c r="B298" s="1"/>
      <c r="C298" s="2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4.25" customHeight="1" x14ac:dyDescent="0.25">
      <c r="A299" s="1"/>
      <c r="B299" s="1"/>
      <c r="C299" s="2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4.25" customHeight="1" x14ac:dyDescent="0.25">
      <c r="A300" s="1"/>
      <c r="B300" s="1"/>
      <c r="C300" s="2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4.25" customHeight="1" x14ac:dyDescent="0.25">
      <c r="A301" s="1"/>
      <c r="B301" s="1"/>
      <c r="C301" s="2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4.25" customHeight="1" x14ac:dyDescent="0.25">
      <c r="A302" s="1"/>
      <c r="B302" s="1"/>
      <c r="C302" s="2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4.25" customHeight="1" x14ac:dyDescent="0.25">
      <c r="A303" s="1"/>
      <c r="B303" s="1"/>
      <c r="C303" s="2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4.25" customHeight="1" x14ac:dyDescent="0.25">
      <c r="A304" s="1"/>
      <c r="B304" s="1"/>
      <c r="C304" s="2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4.25" customHeight="1" x14ac:dyDescent="0.25">
      <c r="A305" s="1"/>
      <c r="B305" s="1"/>
      <c r="C305" s="2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4.25" customHeight="1" x14ac:dyDescent="0.25">
      <c r="A306" s="1"/>
      <c r="B306" s="1"/>
      <c r="C306" s="2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4.25" customHeight="1" x14ac:dyDescent="0.25">
      <c r="A307" s="1"/>
      <c r="B307" s="1"/>
      <c r="C307" s="2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4.25" customHeight="1" x14ac:dyDescent="0.25">
      <c r="A308" s="1"/>
      <c r="B308" s="1"/>
      <c r="C308" s="2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4.25" customHeight="1" x14ac:dyDescent="0.25">
      <c r="A309" s="1"/>
      <c r="B309" s="1"/>
      <c r="C309" s="2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4.25" customHeight="1" x14ac:dyDescent="0.25">
      <c r="A310" s="1"/>
      <c r="B310" s="1"/>
      <c r="C310" s="2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4.25" customHeight="1" x14ac:dyDescent="0.25">
      <c r="A311" s="1"/>
      <c r="B311" s="1"/>
      <c r="C311" s="2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4.25" customHeight="1" x14ac:dyDescent="0.25">
      <c r="A312" s="1"/>
      <c r="B312" s="1"/>
      <c r="C312" s="2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4.25" customHeight="1" x14ac:dyDescent="0.25">
      <c r="A313" s="1"/>
      <c r="B313" s="1"/>
      <c r="C313" s="2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4.25" customHeight="1" x14ac:dyDescent="0.25">
      <c r="A314" s="1"/>
      <c r="B314" s="1"/>
      <c r="C314" s="2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4.25" customHeight="1" x14ac:dyDescent="0.25">
      <c r="A315" s="1"/>
      <c r="B315" s="1"/>
      <c r="C315" s="2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4.25" customHeight="1" x14ac:dyDescent="0.25">
      <c r="A316" s="1"/>
      <c r="B316" s="1"/>
      <c r="C316" s="2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4.25" customHeight="1" x14ac:dyDescent="0.25">
      <c r="A317" s="1"/>
      <c r="B317" s="1"/>
      <c r="C317" s="2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4.25" customHeight="1" x14ac:dyDescent="0.25">
      <c r="A318" s="1"/>
      <c r="B318" s="1"/>
      <c r="C318" s="2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4.25" customHeight="1" x14ac:dyDescent="0.25">
      <c r="A319" s="1"/>
      <c r="B319" s="1"/>
      <c r="C319" s="2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4.25" customHeight="1" x14ac:dyDescent="0.25">
      <c r="A320" s="1"/>
      <c r="B320" s="1"/>
      <c r="C320" s="2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4.25" customHeight="1" x14ac:dyDescent="0.25">
      <c r="A321" s="1"/>
      <c r="B321" s="1"/>
      <c r="C321" s="2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4.25" customHeight="1" x14ac:dyDescent="0.25">
      <c r="A322" s="1"/>
      <c r="B322" s="1"/>
      <c r="C322" s="2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4.25" customHeight="1" x14ac:dyDescent="0.25">
      <c r="A323" s="1"/>
      <c r="B323" s="1"/>
      <c r="C323" s="2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4.25" customHeight="1" x14ac:dyDescent="0.25">
      <c r="A324" s="1"/>
      <c r="B324" s="1"/>
      <c r="C324" s="2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4.25" customHeight="1" x14ac:dyDescent="0.25">
      <c r="A325" s="1"/>
      <c r="B325" s="1"/>
      <c r="C325" s="2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4.25" customHeight="1" x14ac:dyDescent="0.25">
      <c r="A326" s="1"/>
      <c r="B326" s="1"/>
      <c r="C326" s="2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4.25" customHeight="1" x14ac:dyDescent="0.25">
      <c r="A327" s="1"/>
      <c r="B327" s="1"/>
      <c r="C327" s="2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4.25" customHeight="1" x14ac:dyDescent="0.25">
      <c r="A328" s="1"/>
      <c r="B328" s="1"/>
      <c r="C328" s="2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4.25" customHeight="1" x14ac:dyDescent="0.25">
      <c r="A329" s="1"/>
      <c r="B329" s="1"/>
      <c r="C329" s="2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4.25" customHeight="1" x14ac:dyDescent="0.25">
      <c r="A330" s="1"/>
      <c r="B330" s="1"/>
      <c r="C330" s="2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4.25" customHeight="1" x14ac:dyDescent="0.25">
      <c r="A331" s="1"/>
      <c r="B331" s="1"/>
      <c r="C331" s="2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4.25" customHeight="1" x14ac:dyDescent="0.25">
      <c r="A332" s="1"/>
      <c r="B332" s="1"/>
      <c r="C332" s="2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4.25" customHeight="1" x14ac:dyDescent="0.25">
      <c r="A333" s="1"/>
      <c r="B333" s="1"/>
      <c r="C333" s="2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4.25" customHeight="1" x14ac:dyDescent="0.25">
      <c r="A334" s="1"/>
      <c r="B334" s="1"/>
      <c r="C334" s="2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4.25" customHeight="1" x14ac:dyDescent="0.25">
      <c r="A335" s="1"/>
      <c r="B335" s="1"/>
      <c r="C335" s="2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4.25" customHeight="1" x14ac:dyDescent="0.25">
      <c r="A336" s="1"/>
      <c r="B336" s="1"/>
      <c r="C336" s="2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4.25" customHeight="1" x14ac:dyDescent="0.25">
      <c r="A337" s="1"/>
      <c r="B337" s="1"/>
      <c r="C337" s="2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4.25" customHeight="1" x14ac:dyDescent="0.25">
      <c r="A338" s="1"/>
      <c r="B338" s="1"/>
      <c r="C338" s="2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4.25" customHeight="1" x14ac:dyDescent="0.25">
      <c r="A339" s="1"/>
      <c r="B339" s="1"/>
      <c r="C339" s="2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4.25" customHeight="1" x14ac:dyDescent="0.25">
      <c r="A340" s="1"/>
      <c r="B340" s="1"/>
      <c r="C340" s="2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4.25" customHeight="1" x14ac:dyDescent="0.25">
      <c r="A341" s="1"/>
      <c r="B341" s="1"/>
      <c r="C341" s="2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4.25" customHeight="1" x14ac:dyDescent="0.25">
      <c r="A342" s="1"/>
      <c r="B342" s="1"/>
      <c r="C342" s="2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4.25" customHeight="1" x14ac:dyDescent="0.25">
      <c r="A343" s="1"/>
      <c r="B343" s="1"/>
      <c r="C343" s="2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4.25" customHeight="1" x14ac:dyDescent="0.25">
      <c r="A344" s="1"/>
      <c r="B344" s="1"/>
      <c r="C344" s="2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4.25" customHeight="1" x14ac:dyDescent="0.25">
      <c r="A345" s="1"/>
      <c r="B345" s="1"/>
      <c r="C345" s="2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4.25" customHeight="1" x14ac:dyDescent="0.25">
      <c r="A346" s="1"/>
      <c r="B346" s="1"/>
      <c r="C346" s="2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4.25" customHeight="1" x14ac:dyDescent="0.25">
      <c r="A347" s="1"/>
      <c r="B347" s="1"/>
      <c r="C347" s="2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4.25" customHeight="1" x14ac:dyDescent="0.25">
      <c r="A348" s="1"/>
      <c r="B348" s="1"/>
      <c r="C348" s="2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4.25" customHeight="1" x14ac:dyDescent="0.25">
      <c r="A349" s="1"/>
      <c r="B349" s="1"/>
      <c r="C349" s="2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4.25" customHeight="1" x14ac:dyDescent="0.25">
      <c r="A350" s="1"/>
      <c r="B350" s="1"/>
      <c r="C350" s="2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4.25" customHeight="1" x14ac:dyDescent="0.25">
      <c r="A351" s="1"/>
      <c r="B351" s="1"/>
      <c r="C351" s="2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4.25" customHeight="1" x14ac:dyDescent="0.25">
      <c r="A352" s="1"/>
      <c r="B352" s="1"/>
      <c r="C352" s="2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4.25" customHeight="1" x14ac:dyDescent="0.25">
      <c r="A353" s="1"/>
      <c r="B353" s="1"/>
      <c r="C353" s="2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4.25" customHeight="1" x14ac:dyDescent="0.25">
      <c r="A354" s="1"/>
      <c r="B354" s="1"/>
      <c r="C354" s="2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4.25" customHeight="1" x14ac:dyDescent="0.25">
      <c r="A355" s="1"/>
      <c r="B355" s="1"/>
      <c r="C355" s="2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4.25" customHeight="1" x14ac:dyDescent="0.25">
      <c r="A356" s="1"/>
      <c r="B356" s="1"/>
      <c r="C356" s="2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4.25" customHeight="1" x14ac:dyDescent="0.25">
      <c r="A357" s="1"/>
      <c r="B357" s="1"/>
      <c r="C357" s="2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4.25" customHeight="1" x14ac:dyDescent="0.25">
      <c r="A358" s="1"/>
      <c r="B358" s="1"/>
      <c r="C358" s="2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4.25" customHeight="1" x14ac:dyDescent="0.25">
      <c r="A359" s="1"/>
      <c r="B359" s="1"/>
      <c r="C359" s="2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4.25" customHeight="1" x14ac:dyDescent="0.25">
      <c r="A360" s="1"/>
      <c r="B360" s="1"/>
      <c r="C360" s="2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4.25" customHeight="1" x14ac:dyDescent="0.25">
      <c r="A361" s="1"/>
      <c r="B361" s="1"/>
      <c r="C361" s="2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4.25" customHeight="1" x14ac:dyDescent="0.25">
      <c r="A362" s="1"/>
      <c r="B362" s="1"/>
      <c r="C362" s="2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4.25" customHeight="1" x14ac:dyDescent="0.25">
      <c r="A363" s="1"/>
      <c r="B363" s="1"/>
      <c r="C363" s="2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4.25" customHeight="1" x14ac:dyDescent="0.25">
      <c r="A364" s="1"/>
      <c r="B364" s="1"/>
      <c r="C364" s="2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4.25" customHeight="1" x14ac:dyDescent="0.25">
      <c r="A365" s="1"/>
      <c r="B365" s="1"/>
      <c r="C365" s="2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4.25" customHeight="1" x14ac:dyDescent="0.25">
      <c r="A366" s="1"/>
      <c r="B366" s="1"/>
      <c r="C366" s="2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4.25" customHeight="1" x14ac:dyDescent="0.25">
      <c r="A367" s="1"/>
      <c r="B367" s="1"/>
      <c r="C367" s="2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4.25" customHeight="1" x14ac:dyDescent="0.25">
      <c r="A368" s="1"/>
      <c r="B368" s="1"/>
      <c r="C368" s="2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4.25" customHeight="1" x14ac:dyDescent="0.25">
      <c r="A369" s="1"/>
      <c r="B369" s="1"/>
      <c r="C369" s="2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4.25" customHeight="1" x14ac:dyDescent="0.25">
      <c r="A370" s="1"/>
      <c r="B370" s="1"/>
      <c r="C370" s="2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4.25" customHeight="1" x14ac:dyDescent="0.25">
      <c r="A371" s="1"/>
      <c r="B371" s="1"/>
      <c r="C371" s="2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4.25" customHeight="1" x14ac:dyDescent="0.25">
      <c r="A372" s="1"/>
      <c r="B372" s="1"/>
      <c r="C372" s="2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4.25" customHeight="1" x14ac:dyDescent="0.25">
      <c r="A373" s="1"/>
      <c r="B373" s="1"/>
      <c r="C373" s="2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4.25" customHeight="1" x14ac:dyDescent="0.25">
      <c r="A374" s="1"/>
      <c r="B374" s="1"/>
      <c r="C374" s="2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4.25" customHeight="1" x14ac:dyDescent="0.25">
      <c r="A375" s="1"/>
      <c r="B375" s="1"/>
      <c r="C375" s="2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4.25" customHeight="1" x14ac:dyDescent="0.25">
      <c r="A376" s="1"/>
      <c r="B376" s="1"/>
      <c r="C376" s="2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4.25" customHeight="1" x14ac:dyDescent="0.25">
      <c r="A377" s="1"/>
      <c r="B377" s="1"/>
      <c r="C377" s="2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4.25" customHeight="1" x14ac:dyDescent="0.25">
      <c r="A378" s="1"/>
      <c r="B378" s="1"/>
      <c r="C378" s="2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4.25" customHeight="1" x14ac:dyDescent="0.25">
      <c r="A379" s="1"/>
      <c r="B379" s="1"/>
      <c r="C379" s="2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4.25" customHeight="1" x14ac:dyDescent="0.25">
      <c r="A380" s="1"/>
      <c r="B380" s="1"/>
      <c r="C380" s="2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4.25" customHeight="1" x14ac:dyDescent="0.25">
      <c r="A381" s="1"/>
      <c r="B381" s="1"/>
      <c r="C381" s="2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4.25" customHeight="1" x14ac:dyDescent="0.25">
      <c r="A382" s="1"/>
      <c r="B382" s="1"/>
      <c r="C382" s="2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4.25" customHeight="1" x14ac:dyDescent="0.25">
      <c r="A383" s="1"/>
      <c r="B383" s="1"/>
      <c r="C383" s="2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4.25" customHeight="1" x14ac:dyDescent="0.25">
      <c r="A384" s="1"/>
      <c r="B384" s="1"/>
      <c r="C384" s="2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4.25" customHeight="1" x14ac:dyDescent="0.25">
      <c r="A385" s="1"/>
      <c r="B385" s="1"/>
      <c r="C385" s="2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4.25" customHeight="1" x14ac:dyDescent="0.25">
      <c r="A386" s="1"/>
      <c r="B386" s="1"/>
      <c r="C386" s="2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4.25" customHeight="1" x14ac:dyDescent="0.25">
      <c r="A387" s="1"/>
      <c r="B387" s="1"/>
      <c r="C387" s="2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4.25" customHeight="1" x14ac:dyDescent="0.25">
      <c r="A388" s="1"/>
      <c r="B388" s="1"/>
      <c r="C388" s="2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4.25" customHeight="1" x14ac:dyDescent="0.25">
      <c r="A389" s="1"/>
      <c r="B389" s="1"/>
      <c r="C389" s="2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4.25" customHeight="1" x14ac:dyDescent="0.25">
      <c r="A390" s="1"/>
      <c r="B390" s="1"/>
      <c r="C390" s="2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4.25" customHeight="1" x14ac:dyDescent="0.25">
      <c r="A391" s="1"/>
      <c r="B391" s="1"/>
      <c r="C391" s="2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4.25" customHeight="1" x14ac:dyDescent="0.25">
      <c r="A392" s="1"/>
      <c r="B392" s="1"/>
      <c r="C392" s="2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4.25" customHeight="1" x14ac:dyDescent="0.25">
      <c r="A393" s="1"/>
      <c r="B393" s="1"/>
      <c r="C393" s="2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4.25" customHeight="1" x14ac:dyDescent="0.25">
      <c r="A394" s="1"/>
      <c r="B394" s="1"/>
      <c r="C394" s="2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4.25" customHeight="1" x14ac:dyDescent="0.25">
      <c r="A395" s="1"/>
      <c r="B395" s="1"/>
      <c r="C395" s="2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4.25" customHeight="1" x14ac:dyDescent="0.25">
      <c r="A396" s="1"/>
      <c r="B396" s="1"/>
      <c r="C396" s="2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4.25" customHeight="1" x14ac:dyDescent="0.25">
      <c r="A397" s="1"/>
      <c r="B397" s="1"/>
      <c r="C397" s="2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4.25" customHeight="1" x14ac:dyDescent="0.25">
      <c r="A398" s="1"/>
      <c r="B398" s="1"/>
      <c r="C398" s="2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4.25" customHeight="1" x14ac:dyDescent="0.25">
      <c r="A399" s="1"/>
      <c r="B399" s="1"/>
      <c r="C399" s="2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4.25" customHeight="1" x14ac:dyDescent="0.25">
      <c r="A400" s="1"/>
      <c r="B400" s="1"/>
      <c r="C400" s="2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4.25" customHeight="1" x14ac:dyDescent="0.25">
      <c r="A401" s="1"/>
      <c r="B401" s="1"/>
      <c r="C401" s="2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4.25" customHeight="1" x14ac:dyDescent="0.25">
      <c r="A402" s="1"/>
      <c r="B402" s="1"/>
      <c r="C402" s="2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4.25" customHeight="1" x14ac:dyDescent="0.25">
      <c r="A403" s="1"/>
      <c r="B403" s="1"/>
      <c r="C403" s="2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4.25" customHeight="1" x14ac:dyDescent="0.25">
      <c r="A404" s="1"/>
      <c r="B404" s="1"/>
      <c r="C404" s="2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4.25" customHeight="1" x14ac:dyDescent="0.25">
      <c r="A405" s="1"/>
      <c r="B405" s="1"/>
      <c r="C405" s="2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4.25" customHeight="1" x14ac:dyDescent="0.25">
      <c r="A406" s="1"/>
      <c r="B406" s="1"/>
      <c r="C406" s="2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4.25" customHeight="1" x14ac:dyDescent="0.25">
      <c r="A407" s="1"/>
      <c r="B407" s="1"/>
      <c r="C407" s="2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4.25" customHeight="1" x14ac:dyDescent="0.25">
      <c r="A408" s="1"/>
      <c r="B408" s="1"/>
      <c r="C408" s="2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4.25" customHeight="1" x14ac:dyDescent="0.25">
      <c r="A409" s="1"/>
      <c r="B409" s="1"/>
      <c r="C409" s="2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4.25" customHeight="1" x14ac:dyDescent="0.25">
      <c r="A410" s="1"/>
      <c r="B410" s="1"/>
      <c r="C410" s="2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4.25" customHeight="1" x14ac:dyDescent="0.25">
      <c r="A411" s="1"/>
      <c r="B411" s="1"/>
      <c r="C411" s="2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4.25" customHeight="1" x14ac:dyDescent="0.25">
      <c r="A412" s="1"/>
      <c r="B412" s="1"/>
      <c r="C412" s="2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4.25" customHeight="1" x14ac:dyDescent="0.25">
      <c r="A413" s="1"/>
      <c r="B413" s="1"/>
      <c r="C413" s="2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4.25" customHeight="1" x14ac:dyDescent="0.25">
      <c r="A414" s="1"/>
      <c r="B414" s="1"/>
      <c r="C414" s="2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4.25" customHeight="1" x14ac:dyDescent="0.25">
      <c r="A415" s="1"/>
      <c r="B415" s="1"/>
      <c r="C415" s="2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4.25" customHeight="1" x14ac:dyDescent="0.25">
      <c r="A416" s="1"/>
      <c r="B416" s="1"/>
      <c r="C416" s="2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4.25" customHeight="1" x14ac:dyDescent="0.25">
      <c r="A417" s="1"/>
      <c r="B417" s="1"/>
      <c r="C417" s="2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4.25" customHeight="1" x14ac:dyDescent="0.25">
      <c r="A418" s="1"/>
      <c r="B418" s="1"/>
      <c r="C418" s="2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4.25" customHeight="1" x14ac:dyDescent="0.25">
      <c r="A419" s="1"/>
      <c r="B419" s="1"/>
      <c r="C419" s="2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4.25" customHeight="1" x14ac:dyDescent="0.25">
      <c r="A420" s="1"/>
      <c r="B420" s="1"/>
      <c r="C420" s="2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4.25" customHeight="1" x14ac:dyDescent="0.25">
      <c r="A421" s="1"/>
      <c r="B421" s="1"/>
      <c r="C421" s="2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4.25" customHeight="1" x14ac:dyDescent="0.25">
      <c r="A422" s="1"/>
      <c r="B422" s="1"/>
      <c r="C422" s="2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4.25" customHeight="1" x14ac:dyDescent="0.25">
      <c r="A423" s="1"/>
      <c r="B423" s="1"/>
      <c r="C423" s="2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4.25" customHeight="1" x14ac:dyDescent="0.25">
      <c r="A424" s="1"/>
      <c r="B424" s="1"/>
      <c r="C424" s="2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4.25" customHeight="1" x14ac:dyDescent="0.25">
      <c r="A425" s="1"/>
      <c r="B425" s="1"/>
      <c r="C425" s="2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4.25" customHeight="1" x14ac:dyDescent="0.25">
      <c r="A426" s="1"/>
      <c r="B426" s="1"/>
      <c r="C426" s="2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4.25" customHeight="1" x14ac:dyDescent="0.25">
      <c r="A427" s="1"/>
      <c r="B427" s="1"/>
      <c r="C427" s="2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4.25" customHeight="1" x14ac:dyDescent="0.25">
      <c r="A428" s="1"/>
      <c r="B428" s="1"/>
      <c r="C428" s="2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4.25" customHeight="1" x14ac:dyDescent="0.25">
      <c r="A429" s="1"/>
      <c r="B429" s="1"/>
      <c r="C429" s="2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4.25" customHeight="1" x14ac:dyDescent="0.25">
      <c r="A430" s="1"/>
      <c r="B430" s="1"/>
      <c r="C430" s="2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4.25" customHeight="1" x14ac:dyDescent="0.25">
      <c r="A431" s="1"/>
      <c r="B431" s="1"/>
      <c r="C431" s="2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4.25" customHeight="1" x14ac:dyDescent="0.25">
      <c r="A432" s="1"/>
      <c r="B432" s="1"/>
      <c r="C432" s="2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4.25" customHeight="1" x14ac:dyDescent="0.25">
      <c r="A433" s="1"/>
      <c r="B433" s="1"/>
      <c r="C433" s="2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4.25" customHeight="1" x14ac:dyDescent="0.25">
      <c r="A434" s="1"/>
      <c r="B434" s="1"/>
      <c r="C434" s="2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4.25" customHeight="1" x14ac:dyDescent="0.25">
      <c r="A435" s="1"/>
      <c r="B435" s="1"/>
      <c r="C435" s="2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4.25" customHeight="1" x14ac:dyDescent="0.25">
      <c r="A436" s="1"/>
      <c r="B436" s="1"/>
      <c r="C436" s="2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4.25" customHeight="1" x14ac:dyDescent="0.25">
      <c r="A437" s="1"/>
      <c r="B437" s="1"/>
      <c r="C437" s="2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4.25" customHeight="1" x14ac:dyDescent="0.25">
      <c r="A438" s="1"/>
      <c r="B438" s="1"/>
      <c r="C438" s="2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4.25" customHeight="1" x14ac:dyDescent="0.25">
      <c r="A439" s="1"/>
      <c r="B439" s="1"/>
      <c r="C439" s="2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4.25" customHeight="1" x14ac:dyDescent="0.25">
      <c r="A440" s="1"/>
      <c r="B440" s="1"/>
      <c r="C440" s="2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4.25" customHeight="1" x14ac:dyDescent="0.25">
      <c r="A441" s="1"/>
      <c r="B441" s="1"/>
      <c r="C441" s="2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4.25" customHeight="1" x14ac:dyDescent="0.25">
      <c r="A442" s="1"/>
      <c r="B442" s="1"/>
      <c r="C442" s="2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4.25" customHeight="1" x14ac:dyDescent="0.25">
      <c r="A443" s="1"/>
      <c r="B443" s="1"/>
      <c r="C443" s="2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4.25" customHeight="1" x14ac:dyDescent="0.25">
      <c r="A444" s="1"/>
      <c r="B444" s="1"/>
      <c r="C444" s="2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4.25" customHeight="1" x14ac:dyDescent="0.25">
      <c r="A445" s="1"/>
      <c r="B445" s="1"/>
      <c r="C445" s="2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4.25" customHeight="1" x14ac:dyDescent="0.25">
      <c r="A446" s="1"/>
      <c r="B446" s="1"/>
      <c r="C446" s="2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4.25" customHeight="1" x14ac:dyDescent="0.25">
      <c r="A447" s="1"/>
      <c r="B447" s="1"/>
      <c r="C447" s="2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4.25" customHeight="1" x14ac:dyDescent="0.25">
      <c r="A448" s="1"/>
      <c r="B448" s="1"/>
      <c r="C448" s="2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4.25" customHeight="1" x14ac:dyDescent="0.25">
      <c r="A449" s="1"/>
      <c r="B449" s="1"/>
      <c r="C449" s="2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4.25" customHeight="1" x14ac:dyDescent="0.25">
      <c r="A450" s="1"/>
      <c r="B450" s="1"/>
      <c r="C450" s="2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4.25" customHeight="1" x14ac:dyDescent="0.25">
      <c r="A451" s="1"/>
      <c r="B451" s="1"/>
      <c r="C451" s="2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4.25" customHeight="1" x14ac:dyDescent="0.25">
      <c r="A452" s="1"/>
      <c r="B452" s="1"/>
      <c r="C452" s="2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4.25" customHeight="1" x14ac:dyDescent="0.25">
      <c r="A453" s="1"/>
      <c r="B453" s="1"/>
      <c r="C453" s="2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4.25" customHeight="1" x14ac:dyDescent="0.25">
      <c r="A454" s="1"/>
      <c r="B454" s="1"/>
      <c r="C454" s="2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4.25" customHeight="1" x14ac:dyDescent="0.25">
      <c r="A455" s="1"/>
      <c r="B455" s="1"/>
      <c r="C455" s="2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4.25" customHeight="1" x14ac:dyDescent="0.25">
      <c r="A456" s="1"/>
      <c r="B456" s="1"/>
      <c r="C456" s="2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4.25" customHeight="1" x14ac:dyDescent="0.25">
      <c r="A457" s="1"/>
      <c r="B457" s="1"/>
      <c r="C457" s="2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4.25" customHeight="1" x14ac:dyDescent="0.25">
      <c r="A458" s="1"/>
      <c r="B458" s="1"/>
      <c r="C458" s="2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4.25" customHeight="1" x14ac:dyDescent="0.25">
      <c r="A459" s="1"/>
      <c r="B459" s="1"/>
      <c r="C459" s="2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4.25" customHeight="1" x14ac:dyDescent="0.25">
      <c r="A460" s="1"/>
      <c r="B460" s="1"/>
      <c r="C460" s="2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4.25" customHeight="1" x14ac:dyDescent="0.25">
      <c r="A461" s="1"/>
      <c r="B461" s="1"/>
      <c r="C461" s="2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4.25" customHeight="1" x14ac:dyDescent="0.25">
      <c r="A462" s="1"/>
      <c r="B462" s="1"/>
      <c r="C462" s="2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4.25" customHeight="1" x14ac:dyDescent="0.25">
      <c r="A463" s="1"/>
      <c r="B463" s="1"/>
      <c r="C463" s="2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4.25" customHeight="1" x14ac:dyDescent="0.25">
      <c r="A464" s="1"/>
      <c r="B464" s="1"/>
      <c r="C464" s="2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4.25" customHeight="1" x14ac:dyDescent="0.25">
      <c r="A465" s="1"/>
      <c r="B465" s="1"/>
      <c r="C465" s="2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4.25" customHeight="1" x14ac:dyDescent="0.25">
      <c r="A466" s="1"/>
      <c r="B466" s="1"/>
      <c r="C466" s="2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4.25" customHeight="1" x14ac:dyDescent="0.25">
      <c r="A467" s="1"/>
      <c r="B467" s="1"/>
      <c r="C467" s="2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4.25" customHeight="1" x14ac:dyDescent="0.25">
      <c r="A468" s="1"/>
      <c r="B468" s="1"/>
      <c r="C468" s="2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4.25" customHeight="1" x14ac:dyDescent="0.25">
      <c r="A469" s="1"/>
      <c r="B469" s="1"/>
      <c r="C469" s="2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4.25" customHeight="1" x14ac:dyDescent="0.25">
      <c r="A470" s="1"/>
      <c r="B470" s="1"/>
      <c r="C470" s="2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4.25" customHeight="1" x14ac:dyDescent="0.25">
      <c r="A471" s="1"/>
      <c r="B471" s="1"/>
      <c r="C471" s="2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4.25" customHeight="1" x14ac:dyDescent="0.25">
      <c r="A472" s="1"/>
      <c r="B472" s="1"/>
      <c r="C472" s="2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4.25" customHeight="1" x14ac:dyDescent="0.25">
      <c r="A473" s="1"/>
      <c r="B473" s="1"/>
      <c r="C473" s="2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4.25" customHeight="1" x14ac:dyDescent="0.25">
      <c r="A474" s="1"/>
      <c r="B474" s="1"/>
      <c r="C474" s="2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4.25" customHeight="1" x14ac:dyDescent="0.25">
      <c r="A475" s="1"/>
      <c r="B475" s="1"/>
      <c r="C475" s="2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4.25" customHeight="1" x14ac:dyDescent="0.25">
      <c r="A476" s="1"/>
      <c r="B476" s="1"/>
      <c r="C476" s="2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4.25" customHeight="1" x14ac:dyDescent="0.25">
      <c r="A477" s="1"/>
      <c r="B477" s="1"/>
      <c r="C477" s="2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4.25" customHeight="1" x14ac:dyDescent="0.25">
      <c r="A478" s="1"/>
      <c r="B478" s="1"/>
      <c r="C478" s="2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4.25" customHeight="1" x14ac:dyDescent="0.25">
      <c r="A479" s="1"/>
      <c r="B479" s="1"/>
      <c r="C479" s="2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4.25" customHeight="1" x14ac:dyDescent="0.25">
      <c r="A480" s="1"/>
      <c r="B480" s="1"/>
      <c r="C480" s="2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4.25" customHeight="1" x14ac:dyDescent="0.25">
      <c r="A481" s="1"/>
      <c r="B481" s="1"/>
      <c r="C481" s="2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4.25" customHeight="1" x14ac:dyDescent="0.25">
      <c r="A482" s="1"/>
      <c r="B482" s="1"/>
      <c r="C482" s="2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4.25" customHeight="1" x14ac:dyDescent="0.25">
      <c r="A483" s="1"/>
      <c r="B483" s="1"/>
      <c r="C483" s="2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4.25" customHeight="1" x14ac:dyDescent="0.25">
      <c r="A484" s="1"/>
      <c r="B484" s="1"/>
      <c r="C484" s="2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4.25" customHeight="1" x14ac:dyDescent="0.25">
      <c r="A485" s="1"/>
      <c r="B485" s="1"/>
      <c r="C485" s="2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4.25" customHeight="1" x14ac:dyDescent="0.25">
      <c r="A486" s="1"/>
      <c r="B486" s="1"/>
      <c r="C486" s="2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4.25" customHeight="1" x14ac:dyDescent="0.25">
      <c r="A487" s="1"/>
      <c r="B487" s="1"/>
      <c r="C487" s="2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4.25" customHeight="1" x14ac:dyDescent="0.25">
      <c r="A488" s="1"/>
      <c r="B488" s="1"/>
      <c r="C488" s="2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4.25" customHeight="1" x14ac:dyDescent="0.25">
      <c r="A489" s="1"/>
      <c r="B489" s="1"/>
      <c r="C489" s="2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4.25" customHeight="1" x14ac:dyDescent="0.25">
      <c r="A490" s="1"/>
      <c r="B490" s="1"/>
      <c r="C490" s="2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4.25" customHeight="1" x14ac:dyDescent="0.25">
      <c r="A491" s="1"/>
      <c r="B491" s="1"/>
      <c r="C491" s="2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4.25" customHeight="1" x14ac:dyDescent="0.25">
      <c r="A492" s="1"/>
      <c r="B492" s="1"/>
      <c r="C492" s="2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4.25" customHeight="1" x14ac:dyDescent="0.25">
      <c r="A493" s="1"/>
      <c r="B493" s="1"/>
      <c r="C493" s="2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4.25" customHeight="1" x14ac:dyDescent="0.25">
      <c r="A494" s="1"/>
      <c r="B494" s="1"/>
      <c r="C494" s="2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4.25" customHeight="1" x14ac:dyDescent="0.25">
      <c r="A495" s="1"/>
      <c r="B495" s="1"/>
      <c r="C495" s="2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4.25" customHeight="1" x14ac:dyDescent="0.25">
      <c r="A496" s="1"/>
      <c r="B496" s="1"/>
      <c r="C496" s="2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4.25" customHeight="1" x14ac:dyDescent="0.25">
      <c r="A497" s="1"/>
      <c r="B497" s="1"/>
      <c r="C497" s="2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4.25" customHeight="1" x14ac:dyDescent="0.25">
      <c r="A498" s="1"/>
      <c r="B498" s="1"/>
      <c r="C498" s="2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4.25" customHeight="1" x14ac:dyDescent="0.25">
      <c r="A499" s="1"/>
      <c r="B499" s="1"/>
      <c r="C499" s="2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4.25" customHeight="1" x14ac:dyDescent="0.25">
      <c r="A500" s="1"/>
      <c r="B500" s="1"/>
      <c r="C500" s="2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4.25" customHeight="1" x14ac:dyDescent="0.25">
      <c r="A501" s="1"/>
      <c r="B501" s="1"/>
      <c r="C501" s="2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4.25" customHeight="1" x14ac:dyDescent="0.25">
      <c r="A502" s="1"/>
      <c r="B502" s="1"/>
      <c r="C502" s="2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4.25" customHeight="1" x14ac:dyDescent="0.25">
      <c r="A503" s="1"/>
      <c r="B503" s="1"/>
      <c r="C503" s="2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4.25" customHeight="1" x14ac:dyDescent="0.25">
      <c r="A504" s="1"/>
      <c r="B504" s="1"/>
      <c r="C504" s="2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4.25" customHeight="1" x14ac:dyDescent="0.25">
      <c r="A505" s="1"/>
      <c r="B505" s="1"/>
      <c r="C505" s="2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4.25" customHeight="1" x14ac:dyDescent="0.25">
      <c r="A506" s="1"/>
      <c r="B506" s="1"/>
      <c r="C506" s="2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4.25" customHeight="1" x14ac:dyDescent="0.25">
      <c r="A507" s="1"/>
      <c r="B507" s="1"/>
      <c r="C507" s="2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4.25" customHeight="1" x14ac:dyDescent="0.25">
      <c r="A508" s="1"/>
      <c r="B508" s="1"/>
      <c r="C508" s="2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4.25" customHeight="1" x14ac:dyDescent="0.25">
      <c r="A509" s="1"/>
      <c r="B509" s="1"/>
      <c r="C509" s="2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4.25" customHeight="1" x14ac:dyDescent="0.25">
      <c r="A510" s="1"/>
      <c r="B510" s="1"/>
      <c r="C510" s="2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4.25" customHeight="1" x14ac:dyDescent="0.25">
      <c r="A511" s="1"/>
      <c r="B511" s="1"/>
      <c r="C511" s="2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4.25" customHeight="1" x14ac:dyDescent="0.25">
      <c r="A512" s="1"/>
      <c r="B512" s="1"/>
      <c r="C512" s="2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4.25" customHeight="1" x14ac:dyDescent="0.25">
      <c r="A513" s="1"/>
      <c r="B513" s="1"/>
      <c r="C513" s="2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4.25" customHeight="1" x14ac:dyDescent="0.25">
      <c r="A514" s="1"/>
      <c r="B514" s="1"/>
      <c r="C514" s="2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4.25" customHeight="1" x14ac:dyDescent="0.25">
      <c r="A515" s="1"/>
      <c r="B515" s="1"/>
      <c r="C515" s="2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4.25" customHeight="1" x14ac:dyDescent="0.25">
      <c r="A516" s="1"/>
      <c r="B516" s="1"/>
      <c r="C516" s="2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4.25" customHeight="1" x14ac:dyDescent="0.25">
      <c r="A517" s="1"/>
      <c r="B517" s="1"/>
      <c r="C517" s="2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4.25" customHeight="1" x14ac:dyDescent="0.25">
      <c r="A518" s="1"/>
      <c r="B518" s="1"/>
      <c r="C518" s="2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4.25" customHeight="1" x14ac:dyDescent="0.25">
      <c r="A519" s="1"/>
      <c r="B519" s="1"/>
      <c r="C519" s="2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4.25" customHeight="1" x14ac:dyDescent="0.25">
      <c r="A520" s="1"/>
      <c r="B520" s="1"/>
      <c r="C520" s="2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4.25" customHeight="1" x14ac:dyDescent="0.25">
      <c r="A521" s="1"/>
      <c r="B521" s="1"/>
      <c r="C521" s="2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4.25" customHeight="1" x14ac:dyDescent="0.25">
      <c r="A522" s="1"/>
      <c r="B522" s="1"/>
      <c r="C522" s="2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4.25" customHeight="1" x14ac:dyDescent="0.25">
      <c r="A523" s="1"/>
      <c r="B523" s="1"/>
      <c r="C523" s="2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4.25" customHeight="1" x14ac:dyDescent="0.25">
      <c r="A524" s="1"/>
      <c r="B524" s="1"/>
      <c r="C524" s="2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4.25" customHeight="1" x14ac:dyDescent="0.25">
      <c r="A525" s="1"/>
      <c r="B525" s="1"/>
      <c r="C525" s="2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4.25" customHeight="1" x14ac:dyDescent="0.25">
      <c r="A526" s="1"/>
      <c r="B526" s="1"/>
      <c r="C526" s="2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4.25" customHeight="1" x14ac:dyDescent="0.25">
      <c r="A527" s="1"/>
      <c r="B527" s="1"/>
      <c r="C527" s="2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4.25" customHeight="1" x14ac:dyDescent="0.25">
      <c r="A528" s="1"/>
      <c r="B528" s="1"/>
      <c r="C528" s="2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4.25" customHeight="1" x14ac:dyDescent="0.25">
      <c r="A529" s="1"/>
      <c r="B529" s="1"/>
      <c r="C529" s="2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4.25" customHeight="1" x14ac:dyDescent="0.25">
      <c r="A530" s="1"/>
      <c r="B530" s="1"/>
      <c r="C530" s="2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4.25" customHeight="1" x14ac:dyDescent="0.25">
      <c r="A531" s="1"/>
      <c r="B531" s="1"/>
      <c r="C531" s="2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4.25" customHeight="1" x14ac:dyDescent="0.25">
      <c r="A532" s="1"/>
      <c r="B532" s="1"/>
      <c r="C532" s="2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4.25" customHeight="1" x14ac:dyDescent="0.25">
      <c r="A533" s="1"/>
      <c r="B533" s="1"/>
      <c r="C533" s="2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4.25" customHeight="1" x14ac:dyDescent="0.25">
      <c r="A534" s="1"/>
      <c r="B534" s="1"/>
      <c r="C534" s="2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4.25" customHeight="1" x14ac:dyDescent="0.25">
      <c r="A535" s="1"/>
      <c r="B535" s="1"/>
      <c r="C535" s="2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4.25" customHeight="1" x14ac:dyDescent="0.25">
      <c r="A536" s="1"/>
      <c r="B536" s="1"/>
      <c r="C536" s="2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4.25" customHeight="1" x14ac:dyDescent="0.25">
      <c r="A537" s="1"/>
      <c r="B537" s="1"/>
      <c r="C537" s="2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4.25" customHeight="1" x14ac:dyDescent="0.25">
      <c r="A538" s="1"/>
      <c r="B538" s="1"/>
      <c r="C538" s="2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4.25" customHeight="1" x14ac:dyDescent="0.25">
      <c r="A539" s="1"/>
      <c r="B539" s="1"/>
      <c r="C539" s="2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4.25" customHeight="1" x14ac:dyDescent="0.25">
      <c r="A540" s="1"/>
      <c r="B540" s="1"/>
      <c r="C540" s="2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4.25" customHeight="1" x14ac:dyDescent="0.25">
      <c r="A541" s="1"/>
      <c r="B541" s="1"/>
      <c r="C541" s="2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4.25" customHeight="1" x14ac:dyDescent="0.25">
      <c r="A542" s="1"/>
      <c r="B542" s="1"/>
      <c r="C542" s="2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4.25" customHeight="1" x14ac:dyDescent="0.25">
      <c r="A543" s="1"/>
      <c r="B543" s="1"/>
      <c r="C543" s="2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4.25" customHeight="1" x14ac:dyDescent="0.25">
      <c r="A544" s="1"/>
      <c r="B544" s="1"/>
      <c r="C544" s="2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4.25" customHeight="1" x14ac:dyDescent="0.25">
      <c r="A545" s="1"/>
      <c r="B545" s="1"/>
      <c r="C545" s="2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4.25" customHeight="1" x14ac:dyDescent="0.25">
      <c r="A546" s="1"/>
      <c r="B546" s="1"/>
      <c r="C546" s="2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4.25" customHeight="1" x14ac:dyDescent="0.25">
      <c r="A547" s="1"/>
      <c r="B547" s="1"/>
      <c r="C547" s="2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4.25" customHeight="1" x14ac:dyDescent="0.25">
      <c r="A548" s="1"/>
      <c r="B548" s="1"/>
      <c r="C548" s="2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4.25" customHeight="1" x14ac:dyDescent="0.25">
      <c r="A549" s="1"/>
      <c r="B549" s="1"/>
      <c r="C549" s="2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4.25" customHeight="1" x14ac:dyDescent="0.25">
      <c r="A550" s="1"/>
      <c r="B550" s="1"/>
      <c r="C550" s="2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4.25" customHeight="1" x14ac:dyDescent="0.25">
      <c r="A551" s="1"/>
      <c r="B551" s="1"/>
      <c r="C551" s="2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4.25" customHeight="1" x14ac:dyDescent="0.25">
      <c r="A552" s="1"/>
      <c r="B552" s="1"/>
      <c r="C552" s="2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4.25" customHeight="1" x14ac:dyDescent="0.25">
      <c r="A553" s="1"/>
      <c r="B553" s="1"/>
      <c r="C553" s="2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4.25" customHeight="1" x14ac:dyDescent="0.25">
      <c r="A554" s="1"/>
      <c r="B554" s="1"/>
      <c r="C554" s="2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4.25" customHeight="1" x14ac:dyDescent="0.25">
      <c r="A555" s="1"/>
      <c r="B555" s="1"/>
      <c r="C555" s="2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4.25" customHeight="1" x14ac:dyDescent="0.25">
      <c r="A556" s="1"/>
      <c r="B556" s="1"/>
      <c r="C556" s="2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4.25" customHeight="1" x14ac:dyDescent="0.25">
      <c r="A557" s="1"/>
      <c r="B557" s="1"/>
      <c r="C557" s="2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4.25" customHeight="1" x14ac:dyDescent="0.25">
      <c r="A558" s="1"/>
      <c r="B558" s="1"/>
      <c r="C558" s="2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4.25" customHeight="1" x14ac:dyDescent="0.25">
      <c r="A559" s="1"/>
      <c r="B559" s="1"/>
      <c r="C559" s="2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4.25" customHeight="1" x14ac:dyDescent="0.25">
      <c r="A560" s="1"/>
      <c r="B560" s="1"/>
      <c r="C560" s="2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4.25" customHeight="1" x14ac:dyDescent="0.25">
      <c r="A561" s="1"/>
      <c r="B561" s="1"/>
      <c r="C561" s="2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4.25" customHeight="1" x14ac:dyDescent="0.25">
      <c r="A562" s="1"/>
      <c r="B562" s="1"/>
      <c r="C562" s="2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4.25" customHeight="1" x14ac:dyDescent="0.25">
      <c r="A563" s="1"/>
      <c r="B563" s="1"/>
      <c r="C563" s="2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4.25" customHeight="1" x14ac:dyDescent="0.25">
      <c r="A564" s="1"/>
      <c r="B564" s="1"/>
      <c r="C564" s="2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4.25" customHeight="1" x14ac:dyDescent="0.25">
      <c r="A565" s="1"/>
      <c r="B565" s="1"/>
      <c r="C565" s="2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4.25" customHeight="1" x14ac:dyDescent="0.25">
      <c r="A566" s="1"/>
      <c r="B566" s="1"/>
      <c r="C566" s="2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4.25" customHeight="1" x14ac:dyDescent="0.25">
      <c r="A567" s="1"/>
      <c r="B567" s="1"/>
      <c r="C567" s="2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4.25" customHeight="1" x14ac:dyDescent="0.25">
      <c r="A568" s="1"/>
      <c r="B568" s="1"/>
      <c r="C568" s="2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4.25" customHeight="1" x14ac:dyDescent="0.25">
      <c r="A569" s="1"/>
      <c r="B569" s="1"/>
      <c r="C569" s="2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4.25" customHeight="1" x14ac:dyDescent="0.25">
      <c r="A570" s="1"/>
      <c r="B570" s="1"/>
      <c r="C570" s="2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4.25" customHeight="1" x14ac:dyDescent="0.25">
      <c r="A571" s="1"/>
      <c r="B571" s="1"/>
      <c r="C571" s="2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4.25" customHeight="1" x14ac:dyDescent="0.25">
      <c r="A572" s="1"/>
      <c r="B572" s="1"/>
      <c r="C572" s="2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4.25" customHeight="1" x14ac:dyDescent="0.25">
      <c r="A573" s="1"/>
      <c r="B573" s="1"/>
      <c r="C573" s="2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4.25" customHeight="1" x14ac:dyDescent="0.25">
      <c r="A574" s="1"/>
      <c r="B574" s="1"/>
      <c r="C574" s="2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4.25" customHeight="1" x14ac:dyDescent="0.25">
      <c r="A575" s="1"/>
      <c r="B575" s="1"/>
      <c r="C575" s="2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4.25" customHeight="1" x14ac:dyDescent="0.25">
      <c r="A576" s="1"/>
      <c r="B576" s="1"/>
      <c r="C576" s="2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4.25" customHeight="1" x14ac:dyDescent="0.25">
      <c r="A577" s="1"/>
      <c r="B577" s="1"/>
      <c r="C577" s="2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4.25" customHeight="1" x14ac:dyDescent="0.25">
      <c r="A578" s="1"/>
      <c r="B578" s="1"/>
      <c r="C578" s="2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4.25" customHeight="1" x14ac:dyDescent="0.25">
      <c r="A579" s="1"/>
      <c r="B579" s="1"/>
      <c r="C579" s="2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4.25" customHeight="1" x14ac:dyDescent="0.25">
      <c r="A580" s="1"/>
      <c r="B580" s="1"/>
      <c r="C580" s="2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4.25" customHeight="1" x14ac:dyDescent="0.25">
      <c r="A581" s="1"/>
      <c r="B581" s="1"/>
      <c r="C581" s="2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4.25" customHeight="1" x14ac:dyDescent="0.25">
      <c r="A582" s="1"/>
      <c r="B582" s="1"/>
      <c r="C582" s="2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4.25" customHeight="1" x14ac:dyDescent="0.25">
      <c r="A583" s="1"/>
      <c r="B583" s="1"/>
      <c r="C583" s="2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4.25" customHeight="1" x14ac:dyDescent="0.25">
      <c r="A584" s="1"/>
      <c r="B584" s="1"/>
      <c r="C584" s="2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4.25" customHeight="1" x14ac:dyDescent="0.25">
      <c r="A585" s="1"/>
      <c r="B585" s="1"/>
      <c r="C585" s="2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4.25" customHeight="1" x14ac:dyDescent="0.25">
      <c r="A586" s="1"/>
      <c r="B586" s="1"/>
      <c r="C586" s="2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4.25" customHeight="1" x14ac:dyDescent="0.25">
      <c r="A587" s="1"/>
      <c r="B587" s="1"/>
      <c r="C587" s="2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4.25" customHeight="1" x14ac:dyDescent="0.25">
      <c r="A588" s="1"/>
      <c r="B588" s="1"/>
      <c r="C588" s="2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4.25" customHeight="1" x14ac:dyDescent="0.25">
      <c r="A589" s="1"/>
      <c r="B589" s="1"/>
      <c r="C589" s="2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4.25" customHeight="1" x14ac:dyDescent="0.25">
      <c r="A590" s="1"/>
      <c r="B590" s="1"/>
      <c r="C590" s="2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4.25" customHeight="1" x14ac:dyDescent="0.25">
      <c r="A591" s="1"/>
      <c r="B591" s="1"/>
      <c r="C591" s="2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4.25" customHeight="1" x14ac:dyDescent="0.25">
      <c r="A592" s="1"/>
      <c r="B592" s="1"/>
      <c r="C592" s="2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4.25" customHeight="1" x14ac:dyDescent="0.25">
      <c r="A593" s="1"/>
      <c r="B593" s="1"/>
      <c r="C593" s="2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4.25" customHeight="1" x14ac:dyDescent="0.25">
      <c r="A594" s="1"/>
      <c r="B594" s="1"/>
      <c r="C594" s="2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4.25" customHeight="1" x14ac:dyDescent="0.25">
      <c r="A595" s="1"/>
      <c r="B595" s="1"/>
      <c r="C595" s="2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4.25" customHeight="1" x14ac:dyDescent="0.25">
      <c r="A596" s="1"/>
      <c r="B596" s="1"/>
      <c r="C596" s="2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4.25" customHeight="1" x14ac:dyDescent="0.25">
      <c r="A597" s="1"/>
      <c r="B597" s="1"/>
      <c r="C597" s="2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4.25" customHeight="1" x14ac:dyDescent="0.25">
      <c r="A598" s="1"/>
      <c r="B598" s="1"/>
      <c r="C598" s="2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4.25" customHeight="1" x14ac:dyDescent="0.25">
      <c r="A599" s="1"/>
      <c r="B599" s="1"/>
      <c r="C599" s="2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4.25" customHeight="1" x14ac:dyDescent="0.25">
      <c r="A600" s="1"/>
      <c r="B600" s="1"/>
      <c r="C600" s="2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4.25" customHeight="1" x14ac:dyDescent="0.25">
      <c r="A601" s="1"/>
      <c r="B601" s="1"/>
      <c r="C601" s="2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4.25" customHeight="1" x14ac:dyDescent="0.25">
      <c r="A602" s="1"/>
      <c r="B602" s="1"/>
      <c r="C602" s="2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4.25" customHeight="1" x14ac:dyDescent="0.25">
      <c r="A603" s="1"/>
      <c r="B603" s="1"/>
      <c r="C603" s="2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4.25" customHeight="1" x14ac:dyDescent="0.25">
      <c r="A604" s="1"/>
      <c r="B604" s="1"/>
      <c r="C604" s="2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4.25" customHeight="1" x14ac:dyDescent="0.25">
      <c r="A605" s="1"/>
      <c r="B605" s="1"/>
      <c r="C605" s="2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4.25" customHeight="1" x14ac:dyDescent="0.25">
      <c r="A606" s="1"/>
      <c r="B606" s="1"/>
      <c r="C606" s="2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4.25" customHeight="1" x14ac:dyDescent="0.25">
      <c r="A607" s="1"/>
      <c r="B607" s="1"/>
      <c r="C607" s="2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4.25" customHeight="1" x14ac:dyDescent="0.25">
      <c r="A608" s="1"/>
      <c r="B608" s="1"/>
      <c r="C608" s="2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4.25" customHeight="1" x14ac:dyDescent="0.25">
      <c r="A609" s="1"/>
      <c r="B609" s="1"/>
      <c r="C609" s="2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4.25" customHeight="1" x14ac:dyDescent="0.25">
      <c r="A610" s="1"/>
      <c r="B610" s="1"/>
      <c r="C610" s="2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4.25" customHeight="1" x14ac:dyDescent="0.25">
      <c r="A611" s="1"/>
      <c r="B611" s="1"/>
      <c r="C611" s="2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4.25" customHeight="1" x14ac:dyDescent="0.25">
      <c r="A612" s="1"/>
      <c r="B612" s="1"/>
      <c r="C612" s="2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4.25" customHeight="1" x14ac:dyDescent="0.25">
      <c r="A613" s="1"/>
      <c r="B613" s="1"/>
      <c r="C613" s="2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4.25" customHeight="1" x14ac:dyDescent="0.25">
      <c r="A614" s="1"/>
      <c r="B614" s="1"/>
      <c r="C614" s="2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4.25" customHeight="1" x14ac:dyDescent="0.25">
      <c r="A615" s="1"/>
      <c r="B615" s="1"/>
      <c r="C615" s="2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4.25" customHeight="1" x14ac:dyDescent="0.25">
      <c r="A616" s="1"/>
      <c r="B616" s="1"/>
      <c r="C616" s="2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4.25" customHeight="1" x14ac:dyDescent="0.25">
      <c r="A617" s="1"/>
      <c r="B617" s="1"/>
      <c r="C617" s="2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4.25" customHeight="1" x14ac:dyDescent="0.25">
      <c r="A618" s="1"/>
      <c r="B618" s="1"/>
      <c r="C618" s="2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4.25" customHeight="1" x14ac:dyDescent="0.25">
      <c r="A619" s="1"/>
      <c r="B619" s="1"/>
      <c r="C619" s="2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4.25" customHeight="1" x14ac:dyDescent="0.25">
      <c r="A620" s="1"/>
      <c r="B620" s="1"/>
      <c r="C620" s="2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4.25" customHeight="1" x14ac:dyDescent="0.25">
      <c r="A621" s="1"/>
      <c r="B621" s="1"/>
      <c r="C621" s="2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4.25" customHeight="1" x14ac:dyDescent="0.25">
      <c r="A622" s="1"/>
      <c r="B622" s="1"/>
      <c r="C622" s="2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4.25" customHeight="1" x14ac:dyDescent="0.25">
      <c r="A623" s="1"/>
      <c r="B623" s="1"/>
      <c r="C623" s="2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4.25" customHeight="1" x14ac:dyDescent="0.25">
      <c r="A624" s="1"/>
      <c r="B624" s="1"/>
      <c r="C624" s="2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4.25" customHeight="1" x14ac:dyDescent="0.25">
      <c r="A625" s="1"/>
      <c r="B625" s="1"/>
      <c r="C625" s="2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4.25" customHeight="1" x14ac:dyDescent="0.25">
      <c r="A626" s="1"/>
      <c r="B626" s="1"/>
      <c r="C626" s="2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4.25" customHeight="1" x14ac:dyDescent="0.25">
      <c r="A627" s="1"/>
      <c r="B627" s="1"/>
      <c r="C627" s="2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4.25" customHeight="1" x14ac:dyDescent="0.25">
      <c r="A628" s="1"/>
      <c r="B628" s="1"/>
      <c r="C628" s="2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4.25" customHeight="1" x14ac:dyDescent="0.25">
      <c r="A629" s="1"/>
      <c r="B629" s="1"/>
      <c r="C629" s="2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4.25" customHeight="1" x14ac:dyDescent="0.25">
      <c r="A630" s="1"/>
      <c r="B630" s="1"/>
      <c r="C630" s="2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4.25" customHeight="1" x14ac:dyDescent="0.25">
      <c r="A631" s="1"/>
      <c r="B631" s="1"/>
      <c r="C631" s="2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4.25" customHeight="1" x14ac:dyDescent="0.25">
      <c r="A632" s="1"/>
      <c r="B632" s="1"/>
      <c r="C632" s="2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4.25" customHeight="1" x14ac:dyDescent="0.25">
      <c r="A633" s="1"/>
      <c r="B633" s="1"/>
      <c r="C633" s="2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4.25" customHeight="1" x14ac:dyDescent="0.25">
      <c r="A634" s="1"/>
      <c r="B634" s="1"/>
      <c r="C634" s="2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4.25" customHeight="1" x14ac:dyDescent="0.25">
      <c r="A635" s="1"/>
      <c r="B635" s="1"/>
      <c r="C635" s="2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4.25" customHeight="1" x14ac:dyDescent="0.25">
      <c r="A636" s="1"/>
      <c r="B636" s="1"/>
      <c r="C636" s="2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4.25" customHeight="1" x14ac:dyDescent="0.25">
      <c r="A637" s="1"/>
      <c r="B637" s="1"/>
      <c r="C637" s="2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4.25" customHeight="1" x14ac:dyDescent="0.25">
      <c r="A638" s="1"/>
      <c r="B638" s="1"/>
      <c r="C638" s="2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4.25" customHeight="1" x14ac:dyDescent="0.25">
      <c r="A639" s="1"/>
      <c r="B639" s="1"/>
      <c r="C639" s="2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4.25" customHeight="1" x14ac:dyDescent="0.25">
      <c r="A640" s="1"/>
      <c r="B640" s="1"/>
      <c r="C640" s="2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4.25" customHeight="1" x14ac:dyDescent="0.25">
      <c r="A641" s="1"/>
      <c r="B641" s="1"/>
      <c r="C641" s="2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4.25" customHeight="1" x14ac:dyDescent="0.25">
      <c r="A642" s="1"/>
      <c r="B642" s="1"/>
      <c r="C642" s="2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4.25" customHeight="1" x14ac:dyDescent="0.25">
      <c r="A643" s="1"/>
      <c r="B643" s="1"/>
      <c r="C643" s="2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4.25" customHeight="1" x14ac:dyDescent="0.25">
      <c r="A644" s="1"/>
      <c r="B644" s="1"/>
      <c r="C644" s="2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4.25" customHeight="1" x14ac:dyDescent="0.25">
      <c r="A645" s="1"/>
      <c r="B645" s="1"/>
      <c r="C645" s="2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4.25" customHeight="1" x14ac:dyDescent="0.25">
      <c r="A646" s="1"/>
      <c r="B646" s="1"/>
      <c r="C646" s="2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4.25" customHeight="1" x14ac:dyDescent="0.25">
      <c r="A647" s="1"/>
      <c r="B647" s="1"/>
      <c r="C647" s="2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4.25" customHeight="1" x14ac:dyDescent="0.25">
      <c r="A648" s="1"/>
      <c r="B648" s="1"/>
      <c r="C648" s="2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4.25" customHeight="1" x14ac:dyDescent="0.25">
      <c r="A649" s="1"/>
      <c r="B649" s="1"/>
      <c r="C649" s="2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4.25" customHeight="1" x14ac:dyDescent="0.25">
      <c r="A650" s="1"/>
      <c r="B650" s="1"/>
      <c r="C650" s="2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4.25" customHeight="1" x14ac:dyDescent="0.25">
      <c r="A651" s="1"/>
      <c r="B651" s="1"/>
      <c r="C651" s="2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4.25" customHeight="1" x14ac:dyDescent="0.25">
      <c r="A652" s="1"/>
      <c r="B652" s="1"/>
      <c r="C652" s="2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4.25" customHeight="1" x14ac:dyDescent="0.25">
      <c r="A653" s="1"/>
      <c r="B653" s="1"/>
      <c r="C653" s="2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4.25" customHeight="1" x14ac:dyDescent="0.25">
      <c r="A654" s="1"/>
      <c r="B654" s="1"/>
      <c r="C654" s="2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4.25" customHeight="1" x14ac:dyDescent="0.25">
      <c r="A655" s="1"/>
      <c r="B655" s="1"/>
      <c r="C655" s="2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4.25" customHeight="1" x14ac:dyDescent="0.25">
      <c r="A656" s="1"/>
      <c r="B656" s="1"/>
      <c r="C656" s="2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4.25" customHeight="1" x14ac:dyDescent="0.25">
      <c r="A657" s="1"/>
      <c r="B657" s="1"/>
      <c r="C657" s="2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4.25" customHeight="1" x14ac:dyDescent="0.25">
      <c r="A658" s="1"/>
      <c r="B658" s="1"/>
      <c r="C658" s="2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4.25" customHeight="1" x14ac:dyDescent="0.25">
      <c r="A659" s="1"/>
      <c r="B659" s="1"/>
      <c r="C659" s="2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4.25" customHeight="1" x14ac:dyDescent="0.25">
      <c r="A660" s="1"/>
      <c r="B660" s="1"/>
      <c r="C660" s="2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4.25" customHeight="1" x14ac:dyDescent="0.25">
      <c r="A661" s="1"/>
      <c r="B661" s="1"/>
      <c r="C661" s="2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4.25" customHeight="1" x14ac:dyDescent="0.25">
      <c r="A662" s="1"/>
      <c r="B662" s="1"/>
      <c r="C662" s="2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4.25" customHeight="1" x14ac:dyDescent="0.25">
      <c r="A663" s="1"/>
      <c r="B663" s="1"/>
      <c r="C663" s="2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4.25" customHeight="1" x14ac:dyDescent="0.25">
      <c r="A664" s="1"/>
      <c r="B664" s="1"/>
      <c r="C664" s="2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4.25" customHeight="1" x14ac:dyDescent="0.25">
      <c r="A665" s="1"/>
      <c r="B665" s="1"/>
      <c r="C665" s="2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4.25" customHeight="1" x14ac:dyDescent="0.25">
      <c r="A666" s="1"/>
      <c r="B666" s="1"/>
      <c r="C666" s="2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4.25" customHeight="1" x14ac:dyDescent="0.25">
      <c r="A667" s="1"/>
      <c r="B667" s="1"/>
      <c r="C667" s="2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4.25" customHeight="1" x14ac:dyDescent="0.25">
      <c r="A668" s="1"/>
      <c r="B668" s="1"/>
      <c r="C668" s="2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4.25" customHeight="1" x14ac:dyDescent="0.25">
      <c r="A669" s="1"/>
      <c r="B669" s="1"/>
      <c r="C669" s="2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4.25" customHeight="1" x14ac:dyDescent="0.25">
      <c r="A670" s="1"/>
      <c r="B670" s="1"/>
      <c r="C670" s="2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4.25" customHeight="1" x14ac:dyDescent="0.25">
      <c r="A671" s="1"/>
      <c r="B671" s="1"/>
      <c r="C671" s="2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4.25" customHeight="1" x14ac:dyDescent="0.25">
      <c r="A672" s="1"/>
      <c r="B672" s="1"/>
      <c r="C672" s="2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4.25" customHeight="1" x14ac:dyDescent="0.25">
      <c r="A673" s="1"/>
      <c r="B673" s="1"/>
      <c r="C673" s="2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4.25" customHeight="1" x14ac:dyDescent="0.25">
      <c r="A674" s="1"/>
      <c r="B674" s="1"/>
      <c r="C674" s="2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4.25" customHeight="1" x14ac:dyDescent="0.25">
      <c r="A675" s="1"/>
      <c r="B675" s="1"/>
      <c r="C675" s="2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4.25" customHeight="1" x14ac:dyDescent="0.25">
      <c r="A676" s="1"/>
      <c r="B676" s="1"/>
      <c r="C676" s="2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4.25" customHeight="1" x14ac:dyDescent="0.25">
      <c r="A677" s="1"/>
      <c r="B677" s="1"/>
      <c r="C677" s="2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4.25" customHeight="1" x14ac:dyDescent="0.25">
      <c r="A678" s="1"/>
      <c r="B678" s="1"/>
      <c r="C678" s="2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4.25" customHeight="1" x14ac:dyDescent="0.25">
      <c r="A679" s="1"/>
      <c r="B679" s="1"/>
      <c r="C679" s="2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4.25" customHeight="1" x14ac:dyDescent="0.25">
      <c r="A680" s="1"/>
      <c r="B680" s="1"/>
      <c r="C680" s="2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4.25" customHeight="1" x14ac:dyDescent="0.25">
      <c r="A681" s="1"/>
      <c r="B681" s="1"/>
      <c r="C681" s="2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4.25" customHeight="1" x14ac:dyDescent="0.25">
      <c r="A682" s="1"/>
      <c r="B682" s="1"/>
      <c r="C682" s="2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4.25" customHeight="1" x14ac:dyDescent="0.25">
      <c r="A683" s="1"/>
      <c r="B683" s="1"/>
      <c r="C683" s="2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4.25" customHeight="1" x14ac:dyDescent="0.25">
      <c r="A684" s="1"/>
      <c r="B684" s="1"/>
      <c r="C684" s="2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4.25" customHeight="1" x14ac:dyDescent="0.25">
      <c r="A685" s="1"/>
      <c r="B685" s="1"/>
      <c r="C685" s="2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4.25" customHeight="1" x14ac:dyDescent="0.25">
      <c r="A686" s="1"/>
      <c r="B686" s="1"/>
      <c r="C686" s="2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4.25" customHeight="1" x14ac:dyDescent="0.25">
      <c r="A687" s="1"/>
      <c r="B687" s="1"/>
      <c r="C687" s="2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4.25" customHeight="1" x14ac:dyDescent="0.25">
      <c r="A688" s="1"/>
      <c r="B688" s="1"/>
      <c r="C688" s="2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4.25" customHeight="1" x14ac:dyDescent="0.25">
      <c r="A689" s="1"/>
      <c r="B689" s="1"/>
      <c r="C689" s="2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4.25" customHeight="1" x14ac:dyDescent="0.25">
      <c r="A690" s="1"/>
      <c r="B690" s="1"/>
      <c r="C690" s="2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4.25" customHeight="1" x14ac:dyDescent="0.25">
      <c r="A691" s="1"/>
      <c r="B691" s="1"/>
      <c r="C691" s="2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4.25" customHeight="1" x14ac:dyDescent="0.25">
      <c r="A692" s="1"/>
      <c r="B692" s="1"/>
      <c r="C692" s="2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4.25" customHeight="1" x14ac:dyDescent="0.25">
      <c r="A693" s="1"/>
      <c r="B693" s="1"/>
      <c r="C693" s="2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4.25" customHeight="1" x14ac:dyDescent="0.25">
      <c r="A694" s="1"/>
      <c r="B694" s="1"/>
      <c r="C694" s="2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4.25" customHeight="1" x14ac:dyDescent="0.25">
      <c r="A695" s="1"/>
      <c r="B695" s="1"/>
      <c r="C695" s="2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4.25" customHeight="1" x14ac:dyDescent="0.25">
      <c r="A696" s="1"/>
      <c r="B696" s="1"/>
      <c r="C696" s="2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4.25" customHeight="1" x14ac:dyDescent="0.25">
      <c r="A697" s="1"/>
      <c r="B697" s="1"/>
      <c r="C697" s="2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4.25" customHeight="1" x14ac:dyDescent="0.25">
      <c r="A698" s="1"/>
      <c r="B698" s="1"/>
      <c r="C698" s="2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4.25" customHeight="1" x14ac:dyDescent="0.25">
      <c r="A699" s="1"/>
      <c r="B699" s="1"/>
      <c r="C699" s="2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4.25" customHeight="1" x14ac:dyDescent="0.25">
      <c r="A700" s="1"/>
      <c r="B700" s="1"/>
      <c r="C700" s="2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4.25" customHeight="1" x14ac:dyDescent="0.25">
      <c r="A701" s="1"/>
      <c r="B701" s="1"/>
      <c r="C701" s="2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4.25" customHeight="1" x14ac:dyDescent="0.25">
      <c r="A702" s="1"/>
      <c r="B702" s="1"/>
      <c r="C702" s="2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4.25" customHeight="1" x14ac:dyDescent="0.25">
      <c r="A703" s="1"/>
      <c r="B703" s="1"/>
      <c r="C703" s="2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4.25" customHeight="1" x14ac:dyDescent="0.25">
      <c r="A704" s="1"/>
      <c r="B704" s="1"/>
      <c r="C704" s="2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4.25" customHeight="1" x14ac:dyDescent="0.25">
      <c r="A705" s="1"/>
      <c r="B705" s="1"/>
      <c r="C705" s="2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4.25" customHeight="1" x14ac:dyDescent="0.25">
      <c r="A706" s="1"/>
      <c r="B706" s="1"/>
      <c r="C706" s="2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4.25" customHeight="1" x14ac:dyDescent="0.25">
      <c r="A707" s="1"/>
      <c r="B707" s="1"/>
      <c r="C707" s="2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4.25" customHeight="1" x14ac:dyDescent="0.25">
      <c r="A708" s="1"/>
      <c r="B708" s="1"/>
      <c r="C708" s="2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4.25" customHeight="1" x14ac:dyDescent="0.25">
      <c r="A709" s="1"/>
      <c r="B709" s="1"/>
      <c r="C709" s="2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4.25" customHeight="1" x14ac:dyDescent="0.25">
      <c r="A710" s="1"/>
      <c r="B710" s="1"/>
      <c r="C710" s="2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4.25" customHeight="1" x14ac:dyDescent="0.25">
      <c r="A711" s="1"/>
      <c r="B711" s="1"/>
      <c r="C711" s="2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4.25" customHeight="1" x14ac:dyDescent="0.25">
      <c r="A712" s="1"/>
      <c r="B712" s="1"/>
      <c r="C712" s="2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4.25" customHeight="1" x14ac:dyDescent="0.25">
      <c r="A713" s="1"/>
      <c r="B713" s="1"/>
      <c r="C713" s="2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4.25" customHeight="1" x14ac:dyDescent="0.25">
      <c r="A714" s="1"/>
      <c r="B714" s="1"/>
      <c r="C714" s="2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4.25" customHeight="1" x14ac:dyDescent="0.25">
      <c r="A715" s="1"/>
      <c r="B715" s="1"/>
      <c r="C715" s="2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4.25" customHeight="1" x14ac:dyDescent="0.25">
      <c r="A716" s="1"/>
      <c r="B716" s="1"/>
      <c r="C716" s="2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4.25" customHeight="1" x14ac:dyDescent="0.25">
      <c r="A717" s="1"/>
      <c r="B717" s="1"/>
      <c r="C717" s="2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4.25" customHeight="1" x14ac:dyDescent="0.25">
      <c r="A718" s="1"/>
      <c r="B718" s="1"/>
      <c r="C718" s="2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4.25" customHeight="1" x14ac:dyDescent="0.25">
      <c r="A719" s="1"/>
      <c r="B719" s="1"/>
      <c r="C719" s="2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4.25" customHeight="1" x14ac:dyDescent="0.25">
      <c r="A720" s="1"/>
      <c r="B720" s="1"/>
      <c r="C720" s="2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4.25" customHeight="1" x14ac:dyDescent="0.25">
      <c r="A721" s="1"/>
      <c r="B721" s="1"/>
      <c r="C721" s="2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4.25" customHeight="1" x14ac:dyDescent="0.25">
      <c r="A722" s="1"/>
      <c r="B722" s="1"/>
      <c r="C722" s="2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4.25" customHeight="1" x14ac:dyDescent="0.25">
      <c r="A723" s="1"/>
      <c r="B723" s="1"/>
      <c r="C723" s="2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4.25" customHeight="1" x14ac:dyDescent="0.25">
      <c r="A724" s="1"/>
      <c r="B724" s="1"/>
      <c r="C724" s="2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4.25" customHeight="1" x14ac:dyDescent="0.25">
      <c r="A725" s="1"/>
      <c r="B725" s="1"/>
      <c r="C725" s="2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4.25" customHeight="1" x14ac:dyDescent="0.25">
      <c r="A726" s="1"/>
      <c r="B726" s="1"/>
      <c r="C726" s="2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4.25" customHeight="1" x14ac:dyDescent="0.25">
      <c r="A727" s="1"/>
      <c r="B727" s="1"/>
      <c r="C727" s="2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4.25" customHeight="1" x14ac:dyDescent="0.25">
      <c r="A728" s="1"/>
      <c r="B728" s="1"/>
      <c r="C728" s="2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4.25" customHeight="1" x14ac:dyDescent="0.25">
      <c r="A729" s="1"/>
      <c r="B729" s="1"/>
      <c r="C729" s="2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4.25" customHeight="1" x14ac:dyDescent="0.25">
      <c r="A730" s="1"/>
      <c r="B730" s="1"/>
      <c r="C730" s="2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4.25" customHeight="1" x14ac:dyDescent="0.25">
      <c r="A731" s="1"/>
      <c r="B731" s="1"/>
      <c r="C731" s="2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4.25" customHeight="1" x14ac:dyDescent="0.25">
      <c r="A732" s="1"/>
      <c r="B732" s="1"/>
      <c r="C732" s="2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4.25" customHeight="1" x14ac:dyDescent="0.25">
      <c r="A733" s="1"/>
      <c r="B733" s="1"/>
      <c r="C733" s="2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4.25" customHeight="1" x14ac:dyDescent="0.25">
      <c r="A734" s="1"/>
      <c r="B734" s="1"/>
      <c r="C734" s="2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4.25" customHeight="1" x14ac:dyDescent="0.25">
      <c r="A735" s="1"/>
      <c r="B735" s="1"/>
      <c r="C735" s="2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4.25" customHeight="1" x14ac:dyDescent="0.25">
      <c r="A736" s="1"/>
      <c r="B736" s="1"/>
      <c r="C736" s="2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4.25" customHeight="1" x14ac:dyDescent="0.25">
      <c r="A737" s="1"/>
      <c r="B737" s="1"/>
      <c r="C737" s="2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4.25" customHeight="1" x14ac:dyDescent="0.25">
      <c r="A738" s="1"/>
      <c r="B738" s="1"/>
      <c r="C738" s="2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4.25" customHeight="1" x14ac:dyDescent="0.25">
      <c r="A739" s="1"/>
      <c r="B739" s="1"/>
      <c r="C739" s="2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4.25" customHeight="1" x14ac:dyDescent="0.25">
      <c r="A740" s="1"/>
      <c r="B740" s="1"/>
      <c r="C740" s="2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4.25" customHeight="1" x14ac:dyDescent="0.25">
      <c r="A741" s="1"/>
      <c r="B741" s="1"/>
      <c r="C741" s="2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4.25" customHeight="1" x14ac:dyDescent="0.25">
      <c r="A742" s="1"/>
      <c r="B742" s="1"/>
      <c r="C742" s="2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4.25" customHeight="1" x14ac:dyDescent="0.25">
      <c r="A743" s="1"/>
      <c r="B743" s="1"/>
      <c r="C743" s="2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4.25" customHeight="1" x14ac:dyDescent="0.25">
      <c r="A744" s="1"/>
      <c r="B744" s="1"/>
      <c r="C744" s="2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4.25" customHeight="1" x14ac:dyDescent="0.25">
      <c r="A745" s="1"/>
      <c r="B745" s="1"/>
      <c r="C745" s="2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4.25" customHeight="1" x14ac:dyDescent="0.25">
      <c r="A746" s="1"/>
      <c r="B746" s="1"/>
      <c r="C746" s="2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4.25" customHeight="1" x14ac:dyDescent="0.25">
      <c r="A747" s="1"/>
      <c r="B747" s="1"/>
      <c r="C747" s="2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4.25" customHeight="1" x14ac:dyDescent="0.25">
      <c r="A748" s="1"/>
      <c r="B748" s="1"/>
      <c r="C748" s="2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4.25" customHeight="1" x14ac:dyDescent="0.25">
      <c r="A749" s="1"/>
      <c r="B749" s="1"/>
      <c r="C749" s="2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4.25" customHeight="1" x14ac:dyDescent="0.25">
      <c r="A750" s="1"/>
      <c r="B750" s="1"/>
      <c r="C750" s="2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4.25" customHeight="1" x14ac:dyDescent="0.25">
      <c r="A751" s="1"/>
      <c r="B751" s="1"/>
      <c r="C751" s="2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4.25" customHeight="1" x14ac:dyDescent="0.25">
      <c r="A752" s="1"/>
      <c r="B752" s="1"/>
      <c r="C752" s="2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4.25" customHeight="1" x14ac:dyDescent="0.25">
      <c r="A753" s="1"/>
      <c r="B753" s="1"/>
      <c r="C753" s="2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4.25" customHeight="1" x14ac:dyDescent="0.25">
      <c r="A754" s="1"/>
      <c r="B754" s="1"/>
      <c r="C754" s="2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4.25" customHeight="1" x14ac:dyDescent="0.25">
      <c r="A755" s="1"/>
      <c r="B755" s="1"/>
      <c r="C755" s="2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4.25" customHeight="1" x14ac:dyDescent="0.25">
      <c r="A756" s="1"/>
      <c r="B756" s="1"/>
      <c r="C756" s="2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4.25" customHeight="1" x14ac:dyDescent="0.25">
      <c r="A757" s="1"/>
      <c r="B757" s="1"/>
      <c r="C757" s="2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4.25" customHeight="1" x14ac:dyDescent="0.25">
      <c r="A758" s="1"/>
      <c r="B758" s="1"/>
      <c r="C758" s="2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4.25" customHeight="1" x14ac:dyDescent="0.25">
      <c r="A759" s="1"/>
      <c r="B759" s="1"/>
      <c r="C759" s="2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4.25" customHeight="1" x14ac:dyDescent="0.25">
      <c r="A760" s="1"/>
      <c r="B760" s="1"/>
      <c r="C760" s="2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4.25" customHeight="1" x14ac:dyDescent="0.25">
      <c r="A761" s="1"/>
      <c r="B761" s="1"/>
      <c r="C761" s="2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4.25" customHeight="1" x14ac:dyDescent="0.25">
      <c r="A762" s="1"/>
      <c r="B762" s="1"/>
      <c r="C762" s="2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4.25" customHeight="1" x14ac:dyDescent="0.25">
      <c r="A763" s="1"/>
      <c r="B763" s="1"/>
      <c r="C763" s="2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4.25" customHeight="1" x14ac:dyDescent="0.25">
      <c r="A764" s="1"/>
      <c r="B764" s="1"/>
      <c r="C764" s="2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4.25" customHeight="1" x14ac:dyDescent="0.25">
      <c r="A765" s="1"/>
      <c r="B765" s="1"/>
      <c r="C765" s="2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4.25" customHeight="1" x14ac:dyDescent="0.25">
      <c r="A766" s="1"/>
      <c r="B766" s="1"/>
      <c r="C766" s="2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4.25" customHeight="1" x14ac:dyDescent="0.25">
      <c r="A767" s="1"/>
      <c r="B767" s="1"/>
      <c r="C767" s="2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4.25" customHeight="1" x14ac:dyDescent="0.25">
      <c r="A768" s="1"/>
      <c r="B768" s="1"/>
      <c r="C768" s="2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4.25" customHeight="1" x14ac:dyDescent="0.25">
      <c r="A769" s="1"/>
      <c r="B769" s="1"/>
      <c r="C769" s="2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4.25" customHeight="1" x14ac:dyDescent="0.25">
      <c r="A770" s="1"/>
      <c r="B770" s="1"/>
      <c r="C770" s="2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4.25" customHeight="1" x14ac:dyDescent="0.25">
      <c r="A771" s="1"/>
      <c r="B771" s="1"/>
      <c r="C771" s="2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4.25" customHeight="1" x14ac:dyDescent="0.25">
      <c r="A772" s="1"/>
      <c r="B772" s="1"/>
      <c r="C772" s="2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4.25" customHeight="1" x14ac:dyDescent="0.25">
      <c r="A773" s="1"/>
      <c r="B773" s="1"/>
      <c r="C773" s="2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4.25" customHeight="1" x14ac:dyDescent="0.25">
      <c r="A774" s="1"/>
      <c r="B774" s="1"/>
      <c r="C774" s="2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4.25" customHeight="1" x14ac:dyDescent="0.25">
      <c r="A775" s="1"/>
      <c r="B775" s="1"/>
      <c r="C775" s="2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4.25" customHeight="1" x14ac:dyDescent="0.25">
      <c r="A776" s="1"/>
      <c r="B776" s="1"/>
      <c r="C776" s="2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4.25" customHeight="1" x14ac:dyDescent="0.25">
      <c r="A777" s="1"/>
      <c r="B777" s="1"/>
      <c r="C777" s="2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4.25" customHeight="1" x14ac:dyDescent="0.25">
      <c r="A778" s="1"/>
      <c r="B778" s="1"/>
      <c r="C778" s="2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4.25" customHeight="1" x14ac:dyDescent="0.25">
      <c r="A779" s="1"/>
      <c r="B779" s="1"/>
      <c r="C779" s="2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4.25" customHeight="1" x14ac:dyDescent="0.25">
      <c r="A780" s="1"/>
      <c r="B780" s="1"/>
      <c r="C780" s="2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4.25" customHeight="1" x14ac:dyDescent="0.25">
      <c r="A781" s="1"/>
      <c r="B781" s="1"/>
      <c r="C781" s="2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4.25" customHeight="1" x14ac:dyDescent="0.25">
      <c r="A782" s="1"/>
      <c r="B782" s="1"/>
      <c r="C782" s="2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4.25" customHeight="1" x14ac:dyDescent="0.25">
      <c r="A783" s="1"/>
      <c r="B783" s="1"/>
      <c r="C783" s="2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4.25" customHeight="1" x14ac:dyDescent="0.25">
      <c r="A784" s="1"/>
      <c r="B784" s="1"/>
      <c r="C784" s="2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4.25" customHeight="1" x14ac:dyDescent="0.25">
      <c r="A785" s="1"/>
      <c r="B785" s="1"/>
      <c r="C785" s="2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4.25" customHeight="1" x14ac:dyDescent="0.25">
      <c r="A786" s="1"/>
      <c r="B786" s="1"/>
      <c r="C786" s="2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4.25" customHeight="1" x14ac:dyDescent="0.25">
      <c r="A787" s="1"/>
      <c r="B787" s="1"/>
      <c r="C787" s="2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4.25" customHeight="1" x14ac:dyDescent="0.25">
      <c r="A788" s="1"/>
      <c r="B788" s="1"/>
      <c r="C788" s="2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4.25" customHeight="1" x14ac:dyDescent="0.25">
      <c r="A789" s="1"/>
      <c r="B789" s="1"/>
      <c r="C789" s="2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4.25" customHeight="1" x14ac:dyDescent="0.25">
      <c r="A790" s="1"/>
      <c r="B790" s="1"/>
      <c r="C790" s="2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4.25" customHeight="1" x14ac:dyDescent="0.25">
      <c r="A791" s="1"/>
      <c r="B791" s="1"/>
      <c r="C791" s="2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4.25" customHeight="1" x14ac:dyDescent="0.25">
      <c r="A792" s="1"/>
      <c r="B792" s="1"/>
      <c r="C792" s="2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4.25" customHeight="1" x14ac:dyDescent="0.25">
      <c r="A793" s="1"/>
      <c r="B793" s="1"/>
      <c r="C793" s="2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4.25" customHeight="1" x14ac:dyDescent="0.25">
      <c r="A794" s="1"/>
      <c r="B794" s="1"/>
      <c r="C794" s="2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4.25" customHeight="1" x14ac:dyDescent="0.25">
      <c r="A795" s="1"/>
      <c r="B795" s="1"/>
      <c r="C795" s="2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4.25" customHeight="1" x14ac:dyDescent="0.25">
      <c r="A796" s="1"/>
      <c r="B796" s="1"/>
      <c r="C796" s="2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4.25" customHeight="1" x14ac:dyDescent="0.25">
      <c r="A797" s="1"/>
      <c r="B797" s="1"/>
      <c r="C797" s="2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4.25" customHeight="1" x14ac:dyDescent="0.25">
      <c r="A798" s="1"/>
      <c r="B798" s="1"/>
      <c r="C798" s="2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4.25" customHeight="1" x14ac:dyDescent="0.25">
      <c r="A799" s="1"/>
      <c r="B799" s="1"/>
      <c r="C799" s="2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4.25" customHeight="1" x14ac:dyDescent="0.25">
      <c r="A800" s="1"/>
      <c r="B800" s="1"/>
      <c r="C800" s="2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4.25" customHeight="1" x14ac:dyDescent="0.25">
      <c r="A801" s="1"/>
      <c r="B801" s="1"/>
      <c r="C801" s="2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4.25" customHeight="1" x14ac:dyDescent="0.25">
      <c r="A802" s="1"/>
      <c r="B802" s="1"/>
      <c r="C802" s="2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4.25" customHeight="1" x14ac:dyDescent="0.25">
      <c r="A803" s="1"/>
      <c r="B803" s="1"/>
      <c r="C803" s="2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4.25" customHeight="1" x14ac:dyDescent="0.25">
      <c r="A804" s="1"/>
      <c r="B804" s="1"/>
      <c r="C804" s="2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4.25" customHeight="1" x14ac:dyDescent="0.25">
      <c r="A805" s="1"/>
      <c r="B805" s="1"/>
      <c r="C805" s="2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4.25" customHeight="1" x14ac:dyDescent="0.25">
      <c r="A806" s="1"/>
      <c r="B806" s="1"/>
      <c r="C806" s="2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4.25" customHeight="1" x14ac:dyDescent="0.25">
      <c r="A807" s="1"/>
      <c r="B807" s="1"/>
      <c r="C807" s="2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4.25" customHeight="1" x14ac:dyDescent="0.25">
      <c r="A808" s="1"/>
      <c r="B808" s="1"/>
      <c r="C808" s="2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4.25" customHeight="1" x14ac:dyDescent="0.25">
      <c r="A809" s="1"/>
      <c r="B809" s="1"/>
      <c r="C809" s="2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4.25" customHeight="1" x14ac:dyDescent="0.25">
      <c r="A810" s="1"/>
      <c r="B810" s="1"/>
      <c r="C810" s="2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4.25" customHeight="1" x14ac:dyDescent="0.25">
      <c r="A811" s="1"/>
      <c r="B811" s="1"/>
      <c r="C811" s="2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4.25" customHeight="1" x14ac:dyDescent="0.25">
      <c r="A812" s="1"/>
      <c r="B812" s="1"/>
      <c r="C812" s="2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4.25" customHeight="1" x14ac:dyDescent="0.25">
      <c r="A813" s="1"/>
      <c r="B813" s="1"/>
      <c r="C813" s="2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4.25" customHeight="1" x14ac:dyDescent="0.25">
      <c r="A814" s="1"/>
      <c r="B814" s="1"/>
      <c r="C814" s="2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4.25" customHeight="1" x14ac:dyDescent="0.25">
      <c r="A815" s="1"/>
      <c r="B815" s="1"/>
      <c r="C815" s="2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4.25" customHeight="1" x14ac:dyDescent="0.25">
      <c r="A816" s="1"/>
      <c r="B816" s="1"/>
      <c r="C816" s="2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4.25" customHeight="1" x14ac:dyDescent="0.25">
      <c r="A817" s="1"/>
      <c r="B817" s="1"/>
      <c r="C817" s="2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4.25" customHeight="1" x14ac:dyDescent="0.25">
      <c r="A818" s="1"/>
      <c r="B818" s="1"/>
      <c r="C818" s="2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4.25" customHeight="1" x14ac:dyDescent="0.25">
      <c r="A819" s="1"/>
      <c r="B819" s="1"/>
      <c r="C819" s="2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4.25" customHeight="1" x14ac:dyDescent="0.25">
      <c r="A820" s="1"/>
      <c r="B820" s="1"/>
      <c r="C820" s="2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4.25" customHeight="1" x14ac:dyDescent="0.25">
      <c r="A821" s="1"/>
      <c r="B821" s="1"/>
      <c r="C821" s="2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4.25" customHeight="1" x14ac:dyDescent="0.25">
      <c r="A822" s="1"/>
      <c r="B822" s="1"/>
      <c r="C822" s="2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4.25" customHeight="1" x14ac:dyDescent="0.25">
      <c r="A823" s="1"/>
      <c r="B823" s="1"/>
      <c r="C823" s="2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4.25" customHeight="1" x14ac:dyDescent="0.25">
      <c r="A824" s="1"/>
      <c r="B824" s="1"/>
      <c r="C824" s="2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4.25" customHeight="1" x14ac:dyDescent="0.25">
      <c r="A825" s="1"/>
      <c r="B825" s="1"/>
      <c r="C825" s="2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4.25" customHeight="1" x14ac:dyDescent="0.25">
      <c r="A826" s="1"/>
      <c r="B826" s="1"/>
      <c r="C826" s="2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4.25" customHeight="1" x14ac:dyDescent="0.25">
      <c r="A827" s="1"/>
      <c r="B827" s="1"/>
      <c r="C827" s="2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4.25" customHeight="1" x14ac:dyDescent="0.25">
      <c r="A828" s="1"/>
      <c r="B828" s="1"/>
      <c r="C828" s="2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4.25" customHeight="1" x14ac:dyDescent="0.25">
      <c r="A829" s="1"/>
      <c r="B829" s="1"/>
      <c r="C829" s="2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4.25" customHeight="1" x14ac:dyDescent="0.25">
      <c r="A830" s="1"/>
      <c r="B830" s="1"/>
      <c r="C830" s="2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4.25" customHeight="1" x14ac:dyDescent="0.25">
      <c r="A831" s="1"/>
      <c r="B831" s="1"/>
      <c r="C831" s="2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4.25" customHeight="1" x14ac:dyDescent="0.25">
      <c r="A832" s="1"/>
      <c r="B832" s="1"/>
      <c r="C832" s="2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4.25" customHeight="1" x14ac:dyDescent="0.25">
      <c r="A833" s="1"/>
      <c r="B833" s="1"/>
      <c r="C833" s="2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4.25" customHeight="1" x14ac:dyDescent="0.25">
      <c r="A834" s="1"/>
      <c r="B834" s="1"/>
      <c r="C834" s="2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4.25" customHeight="1" x14ac:dyDescent="0.25">
      <c r="A835" s="1"/>
      <c r="B835" s="1"/>
      <c r="C835" s="2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4.25" customHeight="1" x14ac:dyDescent="0.25">
      <c r="A836" s="1"/>
      <c r="B836" s="1"/>
      <c r="C836" s="2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4.25" customHeight="1" x14ac:dyDescent="0.25">
      <c r="A837" s="1"/>
      <c r="B837" s="1"/>
      <c r="C837" s="2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4.25" customHeight="1" x14ac:dyDescent="0.25">
      <c r="A838" s="1"/>
      <c r="B838" s="1"/>
      <c r="C838" s="2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4.25" customHeight="1" x14ac:dyDescent="0.25">
      <c r="A839" s="1"/>
      <c r="B839" s="1"/>
      <c r="C839" s="2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4.25" customHeight="1" x14ac:dyDescent="0.25">
      <c r="A840" s="1"/>
      <c r="B840" s="1"/>
      <c r="C840" s="2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4.25" customHeight="1" x14ac:dyDescent="0.25">
      <c r="A841" s="1"/>
      <c r="B841" s="1"/>
      <c r="C841" s="2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4.25" customHeight="1" x14ac:dyDescent="0.25">
      <c r="A842" s="1"/>
      <c r="B842" s="1"/>
      <c r="C842" s="2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4.25" customHeight="1" x14ac:dyDescent="0.25">
      <c r="A843" s="1"/>
      <c r="B843" s="1"/>
      <c r="C843" s="2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4.25" customHeight="1" x14ac:dyDescent="0.25">
      <c r="A844" s="1"/>
      <c r="B844" s="1"/>
      <c r="C844" s="2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4.25" customHeight="1" x14ac:dyDescent="0.25">
      <c r="A845" s="1"/>
      <c r="B845" s="1"/>
      <c r="C845" s="2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4.25" customHeight="1" x14ac:dyDescent="0.25">
      <c r="A846" s="1"/>
      <c r="B846" s="1"/>
      <c r="C846" s="2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4.25" customHeight="1" x14ac:dyDescent="0.25">
      <c r="A847" s="1"/>
      <c r="B847" s="1"/>
      <c r="C847" s="2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4.25" customHeight="1" x14ac:dyDescent="0.25">
      <c r="A848" s="1"/>
      <c r="B848" s="1"/>
      <c r="C848" s="2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4.25" customHeight="1" x14ac:dyDescent="0.25">
      <c r="A849" s="1"/>
      <c r="B849" s="1"/>
      <c r="C849" s="2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4.25" customHeight="1" x14ac:dyDescent="0.25">
      <c r="A850" s="1"/>
      <c r="B850" s="1"/>
      <c r="C850" s="2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4.25" customHeight="1" x14ac:dyDescent="0.25">
      <c r="A851" s="1"/>
      <c r="B851" s="1"/>
      <c r="C851" s="2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4.25" customHeight="1" x14ac:dyDescent="0.25">
      <c r="A852" s="1"/>
      <c r="B852" s="1"/>
      <c r="C852" s="2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4.25" customHeight="1" x14ac:dyDescent="0.25">
      <c r="A853" s="1"/>
      <c r="B853" s="1"/>
      <c r="C853" s="2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4.25" customHeight="1" x14ac:dyDescent="0.25">
      <c r="A854" s="1"/>
      <c r="B854" s="1"/>
      <c r="C854" s="2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4.25" customHeight="1" x14ac:dyDescent="0.25">
      <c r="A855" s="1"/>
      <c r="B855" s="1"/>
      <c r="C855" s="2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4.25" customHeight="1" x14ac:dyDescent="0.25">
      <c r="A856" s="1"/>
      <c r="B856" s="1"/>
      <c r="C856" s="2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4.25" customHeight="1" x14ac:dyDescent="0.25">
      <c r="A857" s="1"/>
      <c r="B857" s="1"/>
      <c r="C857" s="2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4.25" customHeight="1" x14ac:dyDescent="0.25">
      <c r="A858" s="1"/>
      <c r="B858" s="1"/>
      <c r="C858" s="2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4.25" customHeight="1" x14ac:dyDescent="0.25">
      <c r="A859" s="1"/>
      <c r="B859" s="1"/>
      <c r="C859" s="2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4.25" customHeight="1" x14ac:dyDescent="0.25">
      <c r="A860" s="1"/>
      <c r="B860" s="1"/>
      <c r="C860" s="2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4.25" customHeight="1" x14ac:dyDescent="0.25">
      <c r="A861" s="1"/>
      <c r="B861" s="1"/>
      <c r="C861" s="2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4.25" customHeight="1" x14ac:dyDescent="0.25">
      <c r="A862" s="1"/>
      <c r="B862" s="1"/>
      <c r="C862" s="2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4.25" customHeight="1" x14ac:dyDescent="0.25">
      <c r="A863" s="1"/>
      <c r="B863" s="1"/>
      <c r="C863" s="2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4.25" customHeight="1" x14ac:dyDescent="0.25">
      <c r="A864" s="1"/>
      <c r="B864" s="1"/>
      <c r="C864" s="2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4.25" customHeight="1" x14ac:dyDescent="0.25">
      <c r="A865" s="1"/>
      <c r="B865" s="1"/>
      <c r="C865" s="2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4.25" customHeight="1" x14ac:dyDescent="0.25">
      <c r="A866" s="1"/>
      <c r="B866" s="1"/>
      <c r="C866" s="2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4.25" customHeight="1" x14ac:dyDescent="0.25">
      <c r="A867" s="1"/>
      <c r="B867" s="1"/>
      <c r="C867" s="2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4.25" customHeight="1" x14ac:dyDescent="0.25">
      <c r="A868" s="1"/>
      <c r="B868" s="1"/>
      <c r="C868" s="2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4.25" customHeight="1" x14ac:dyDescent="0.25">
      <c r="A869" s="1"/>
      <c r="B869" s="1"/>
      <c r="C869" s="2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4.25" customHeight="1" x14ac:dyDescent="0.25">
      <c r="A870" s="1"/>
      <c r="B870" s="1"/>
      <c r="C870" s="2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4.25" customHeight="1" x14ac:dyDescent="0.25">
      <c r="A871" s="1"/>
      <c r="B871" s="1"/>
      <c r="C871" s="2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4.25" customHeight="1" x14ac:dyDescent="0.25">
      <c r="A872" s="1"/>
      <c r="B872" s="1"/>
      <c r="C872" s="2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4.25" customHeight="1" x14ac:dyDescent="0.25">
      <c r="A873" s="1"/>
      <c r="B873" s="1"/>
      <c r="C873" s="2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4.25" customHeight="1" x14ac:dyDescent="0.25">
      <c r="A874" s="1"/>
      <c r="B874" s="1"/>
      <c r="C874" s="2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4.25" customHeight="1" x14ac:dyDescent="0.25">
      <c r="A875" s="1"/>
      <c r="B875" s="1"/>
      <c r="C875" s="2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4.25" customHeight="1" x14ac:dyDescent="0.25">
      <c r="A876" s="1"/>
      <c r="B876" s="1"/>
      <c r="C876" s="2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4.25" customHeight="1" x14ac:dyDescent="0.25">
      <c r="A877" s="1"/>
      <c r="B877" s="1"/>
      <c r="C877" s="2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4.25" customHeight="1" x14ac:dyDescent="0.25">
      <c r="A878" s="1"/>
      <c r="B878" s="1"/>
      <c r="C878" s="2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4.25" customHeight="1" x14ac:dyDescent="0.25">
      <c r="A879" s="1"/>
      <c r="B879" s="1"/>
      <c r="C879" s="2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4.25" customHeight="1" x14ac:dyDescent="0.25">
      <c r="A880" s="1"/>
      <c r="B880" s="1"/>
      <c r="C880" s="2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4.25" customHeight="1" x14ac:dyDescent="0.25">
      <c r="A881" s="1"/>
      <c r="B881" s="1"/>
      <c r="C881" s="2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4.25" customHeight="1" x14ac:dyDescent="0.25">
      <c r="A882" s="1"/>
      <c r="B882" s="1"/>
      <c r="C882" s="2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4.25" customHeight="1" x14ac:dyDescent="0.25">
      <c r="A883" s="1"/>
      <c r="B883" s="1"/>
      <c r="C883" s="2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4.25" customHeight="1" x14ac:dyDescent="0.25">
      <c r="A884" s="1"/>
      <c r="B884" s="1"/>
      <c r="C884" s="2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4.25" customHeight="1" x14ac:dyDescent="0.25">
      <c r="A885" s="1"/>
      <c r="B885" s="1"/>
      <c r="C885" s="2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4.25" customHeight="1" x14ac:dyDescent="0.25">
      <c r="A886" s="1"/>
      <c r="B886" s="1"/>
      <c r="C886" s="2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4.25" customHeight="1" x14ac:dyDescent="0.25">
      <c r="A887" s="1"/>
      <c r="B887" s="1"/>
      <c r="C887" s="2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4.25" customHeight="1" x14ac:dyDescent="0.25">
      <c r="A888" s="1"/>
      <c r="B888" s="1"/>
      <c r="C888" s="2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4.25" customHeight="1" x14ac:dyDescent="0.25">
      <c r="A889" s="1"/>
      <c r="B889" s="1"/>
      <c r="C889" s="2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4.25" customHeight="1" x14ac:dyDescent="0.25">
      <c r="A890" s="1"/>
      <c r="B890" s="1"/>
      <c r="C890" s="2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4.25" customHeight="1" x14ac:dyDescent="0.25">
      <c r="A891" s="1"/>
      <c r="B891" s="1"/>
      <c r="C891" s="2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4.25" customHeight="1" x14ac:dyDescent="0.25">
      <c r="A892" s="1"/>
      <c r="B892" s="1"/>
      <c r="C892" s="2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4.25" customHeight="1" x14ac:dyDescent="0.25">
      <c r="A893" s="1"/>
      <c r="B893" s="1"/>
      <c r="C893" s="2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4.25" customHeight="1" x14ac:dyDescent="0.25">
      <c r="A894" s="1"/>
      <c r="B894" s="1"/>
      <c r="C894" s="2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4.25" customHeight="1" x14ac:dyDescent="0.25">
      <c r="A895" s="1"/>
      <c r="B895" s="1"/>
      <c r="C895" s="2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4.25" customHeight="1" x14ac:dyDescent="0.25">
      <c r="A896" s="1"/>
      <c r="B896" s="1"/>
      <c r="C896" s="2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4.25" customHeight="1" x14ac:dyDescent="0.25">
      <c r="A897" s="1"/>
      <c r="B897" s="1"/>
      <c r="C897" s="2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4.25" customHeight="1" x14ac:dyDescent="0.25">
      <c r="A898" s="1"/>
      <c r="B898" s="1"/>
      <c r="C898" s="2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4.25" customHeight="1" x14ac:dyDescent="0.25">
      <c r="A899" s="1"/>
      <c r="B899" s="1"/>
      <c r="C899" s="2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4.25" customHeight="1" x14ac:dyDescent="0.25">
      <c r="A900" s="1"/>
      <c r="B900" s="1"/>
      <c r="C900" s="2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4.25" customHeight="1" x14ac:dyDescent="0.25">
      <c r="A901" s="1"/>
      <c r="B901" s="1"/>
      <c r="C901" s="2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4.25" customHeight="1" x14ac:dyDescent="0.25">
      <c r="A902" s="1"/>
      <c r="B902" s="1"/>
      <c r="C902" s="2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4.25" customHeight="1" x14ac:dyDescent="0.25">
      <c r="A903" s="1"/>
      <c r="B903" s="1"/>
      <c r="C903" s="2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4.25" customHeight="1" x14ac:dyDescent="0.25">
      <c r="A904" s="1"/>
      <c r="B904" s="1"/>
      <c r="C904" s="2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4.25" customHeight="1" x14ac:dyDescent="0.25">
      <c r="A905" s="1"/>
      <c r="B905" s="1"/>
      <c r="C905" s="2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4.25" customHeight="1" x14ac:dyDescent="0.25">
      <c r="A906" s="1"/>
      <c r="B906" s="1"/>
      <c r="C906" s="2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4.25" customHeight="1" x14ac:dyDescent="0.25">
      <c r="A907" s="1"/>
      <c r="B907" s="1"/>
      <c r="C907" s="2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4.25" customHeight="1" x14ac:dyDescent="0.25">
      <c r="A908" s="1"/>
      <c r="B908" s="1"/>
      <c r="C908" s="2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4.25" customHeight="1" x14ac:dyDescent="0.25">
      <c r="A909" s="1"/>
      <c r="B909" s="1"/>
      <c r="C909" s="2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4.25" customHeight="1" x14ac:dyDescent="0.25">
      <c r="A910" s="1"/>
      <c r="B910" s="1"/>
      <c r="C910" s="2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4.25" customHeight="1" x14ac:dyDescent="0.25">
      <c r="A911" s="1"/>
      <c r="B911" s="1"/>
      <c r="C911" s="2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4.25" customHeight="1" x14ac:dyDescent="0.25">
      <c r="A912" s="1"/>
      <c r="B912" s="1"/>
      <c r="C912" s="2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4.25" customHeight="1" x14ac:dyDescent="0.25">
      <c r="A913" s="1"/>
      <c r="B913" s="1"/>
      <c r="C913" s="2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4.25" customHeight="1" x14ac:dyDescent="0.25">
      <c r="A914" s="1"/>
      <c r="B914" s="1"/>
      <c r="C914" s="2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4.25" customHeight="1" x14ac:dyDescent="0.25">
      <c r="A915" s="1"/>
      <c r="B915" s="1"/>
      <c r="C915" s="2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4.25" customHeight="1" x14ac:dyDescent="0.25">
      <c r="A916" s="1"/>
      <c r="B916" s="1"/>
      <c r="C916" s="2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4.25" customHeight="1" x14ac:dyDescent="0.25">
      <c r="A917" s="1"/>
      <c r="B917" s="1"/>
      <c r="C917" s="2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4.25" customHeight="1" x14ac:dyDescent="0.25">
      <c r="A918" s="1"/>
      <c r="B918" s="1"/>
      <c r="C918" s="2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4.25" customHeight="1" x14ac:dyDescent="0.25">
      <c r="A919" s="1"/>
      <c r="B919" s="1"/>
      <c r="C919" s="2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4.25" customHeight="1" x14ac:dyDescent="0.25">
      <c r="A920" s="1"/>
      <c r="B920" s="1"/>
      <c r="C920" s="2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4.25" customHeight="1" x14ac:dyDescent="0.25">
      <c r="A921" s="1"/>
      <c r="B921" s="1"/>
      <c r="C921" s="2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4.25" customHeight="1" x14ac:dyDescent="0.25">
      <c r="A922" s="1"/>
      <c r="B922" s="1"/>
      <c r="C922" s="2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4.25" customHeight="1" x14ac:dyDescent="0.25">
      <c r="A923" s="1"/>
      <c r="B923" s="1"/>
      <c r="C923" s="2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4.25" customHeight="1" x14ac:dyDescent="0.25">
      <c r="A924" s="1"/>
      <c r="B924" s="1"/>
      <c r="C924" s="2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4.25" customHeight="1" x14ac:dyDescent="0.25">
      <c r="A925" s="1"/>
      <c r="B925" s="1"/>
      <c r="C925" s="2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4.25" customHeight="1" x14ac:dyDescent="0.25">
      <c r="A926" s="1"/>
      <c r="B926" s="1"/>
      <c r="C926" s="2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4.25" customHeight="1" x14ac:dyDescent="0.25">
      <c r="A927" s="1"/>
      <c r="B927" s="1"/>
      <c r="C927" s="2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4.25" customHeight="1" x14ac:dyDescent="0.25">
      <c r="A928" s="1"/>
      <c r="B928" s="1"/>
      <c r="C928" s="2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4.25" customHeight="1" x14ac:dyDescent="0.25">
      <c r="A929" s="1"/>
      <c r="B929" s="1"/>
      <c r="C929" s="2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4.25" customHeight="1" x14ac:dyDescent="0.25">
      <c r="A930" s="1"/>
      <c r="B930" s="1"/>
      <c r="C930" s="2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4.25" customHeight="1" x14ac:dyDescent="0.25">
      <c r="A931" s="1"/>
      <c r="B931" s="1"/>
      <c r="C931" s="2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4.25" customHeight="1" x14ac:dyDescent="0.25">
      <c r="A932" s="1"/>
      <c r="B932" s="1"/>
      <c r="C932" s="2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4.25" customHeight="1" x14ac:dyDescent="0.25">
      <c r="A933" s="1"/>
      <c r="B933" s="1"/>
      <c r="C933" s="2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4.25" customHeight="1" x14ac:dyDescent="0.25">
      <c r="A934" s="1"/>
      <c r="B934" s="1"/>
      <c r="C934" s="2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4.25" customHeight="1" x14ac:dyDescent="0.25">
      <c r="A935" s="1"/>
      <c r="B935" s="1"/>
      <c r="C935" s="2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4.25" customHeight="1" x14ac:dyDescent="0.25">
      <c r="A936" s="1"/>
      <c r="B936" s="1"/>
      <c r="C936" s="2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4.25" customHeight="1" x14ac:dyDescent="0.25">
      <c r="A937" s="1"/>
      <c r="B937" s="1"/>
      <c r="C937" s="2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4.25" customHeight="1" x14ac:dyDescent="0.25">
      <c r="A938" s="1"/>
      <c r="B938" s="1"/>
      <c r="C938" s="2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4.25" customHeight="1" x14ac:dyDescent="0.25">
      <c r="A939" s="1"/>
      <c r="B939" s="1"/>
      <c r="C939" s="2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4.25" customHeight="1" x14ac:dyDescent="0.25">
      <c r="A940" s="1"/>
      <c r="B940" s="1"/>
      <c r="C940" s="2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4.25" customHeight="1" x14ac:dyDescent="0.25">
      <c r="A941" s="1"/>
      <c r="B941" s="1"/>
      <c r="C941" s="2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4.25" customHeight="1" x14ac:dyDescent="0.25">
      <c r="A942" s="1"/>
      <c r="B942" s="1"/>
      <c r="C942" s="2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4.25" customHeight="1" x14ac:dyDescent="0.25">
      <c r="A943" s="1"/>
      <c r="B943" s="1"/>
      <c r="C943" s="2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4.25" customHeight="1" x14ac:dyDescent="0.25">
      <c r="A944" s="1"/>
      <c r="B944" s="1"/>
      <c r="C944" s="2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4.25" customHeight="1" x14ac:dyDescent="0.25">
      <c r="A945" s="1"/>
      <c r="B945" s="1"/>
      <c r="C945" s="2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4.25" customHeight="1" x14ac:dyDescent="0.25">
      <c r="A946" s="1"/>
      <c r="B946" s="1"/>
      <c r="C946" s="2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4.25" customHeight="1" x14ac:dyDescent="0.25">
      <c r="A947" s="1"/>
      <c r="B947" s="1"/>
      <c r="C947" s="2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4.25" customHeight="1" x14ac:dyDescent="0.25">
      <c r="A948" s="1"/>
      <c r="B948" s="1"/>
      <c r="C948" s="2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4.25" customHeight="1" x14ac:dyDescent="0.25">
      <c r="A949" s="1"/>
      <c r="B949" s="1"/>
      <c r="C949" s="2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4.25" customHeight="1" x14ac:dyDescent="0.25">
      <c r="A950" s="1"/>
      <c r="B950" s="1"/>
      <c r="C950" s="2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4.25" customHeight="1" x14ac:dyDescent="0.25">
      <c r="A951" s="1"/>
      <c r="B951" s="1"/>
      <c r="C951" s="2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4.25" customHeight="1" x14ac:dyDescent="0.25">
      <c r="A952" s="1"/>
      <c r="B952" s="1"/>
      <c r="C952" s="2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4.25" customHeight="1" x14ac:dyDescent="0.25">
      <c r="A953" s="1"/>
      <c r="B953" s="1"/>
      <c r="C953" s="2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4.25" customHeight="1" x14ac:dyDescent="0.25">
      <c r="A954" s="1"/>
      <c r="B954" s="1"/>
      <c r="C954" s="2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4.25" customHeight="1" x14ac:dyDescent="0.25">
      <c r="A955" s="1"/>
      <c r="B955" s="1"/>
      <c r="C955" s="2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4.25" customHeight="1" x14ac:dyDescent="0.25">
      <c r="A956" s="1"/>
      <c r="B956" s="1"/>
      <c r="C956" s="2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4.25" customHeight="1" x14ac:dyDescent="0.25">
      <c r="A957" s="1"/>
      <c r="B957" s="1"/>
      <c r="C957" s="2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4.25" customHeight="1" x14ac:dyDescent="0.25">
      <c r="A958" s="1"/>
      <c r="B958" s="1"/>
      <c r="C958" s="2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4.25" customHeight="1" x14ac:dyDescent="0.25">
      <c r="A959" s="1"/>
      <c r="B959" s="1"/>
      <c r="C959" s="2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4.25" customHeight="1" x14ac:dyDescent="0.25">
      <c r="A960" s="1"/>
      <c r="B960" s="1"/>
      <c r="C960" s="2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4.25" customHeight="1" x14ac:dyDescent="0.25">
      <c r="A961" s="1"/>
      <c r="B961" s="1"/>
      <c r="C961" s="2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4.25" customHeight="1" x14ac:dyDescent="0.25">
      <c r="A962" s="1"/>
      <c r="B962" s="1"/>
      <c r="C962" s="2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4.25" customHeight="1" x14ac:dyDescent="0.25">
      <c r="A963" s="1"/>
      <c r="B963" s="1"/>
      <c r="C963" s="2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4.25" customHeight="1" x14ac:dyDescent="0.25">
      <c r="A964" s="1"/>
      <c r="B964" s="1"/>
      <c r="C964" s="2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4.25" customHeight="1" x14ac:dyDescent="0.25">
      <c r="A965" s="1"/>
      <c r="B965" s="1"/>
      <c r="C965" s="2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4.25" customHeight="1" x14ac:dyDescent="0.25">
      <c r="A966" s="1"/>
      <c r="B966" s="1"/>
      <c r="C966" s="2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4.25" customHeight="1" x14ac:dyDescent="0.25">
      <c r="A967" s="1"/>
      <c r="B967" s="1"/>
      <c r="C967" s="2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4.25" customHeight="1" x14ac:dyDescent="0.25">
      <c r="A968" s="1"/>
      <c r="B968" s="1"/>
      <c r="C968" s="2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4.25" customHeight="1" x14ac:dyDescent="0.25">
      <c r="A969" s="1"/>
      <c r="B969" s="1"/>
      <c r="C969" s="2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4.25" customHeight="1" x14ac:dyDescent="0.25">
      <c r="A970" s="1"/>
      <c r="B970" s="1"/>
      <c r="C970" s="2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4.25" customHeight="1" x14ac:dyDescent="0.25">
      <c r="A971" s="1"/>
      <c r="B971" s="1"/>
      <c r="C971" s="2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4.25" customHeight="1" x14ac:dyDescent="0.25">
      <c r="A972" s="1"/>
      <c r="B972" s="1"/>
      <c r="C972" s="2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4.25" customHeight="1" x14ac:dyDescent="0.25">
      <c r="A973" s="1"/>
      <c r="B973" s="1"/>
      <c r="C973" s="2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4.25" customHeight="1" x14ac:dyDescent="0.25">
      <c r="A974" s="1"/>
      <c r="B974" s="1"/>
      <c r="C974" s="2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4.25" customHeight="1" x14ac:dyDescent="0.25">
      <c r="A975" s="1"/>
      <c r="B975" s="1"/>
      <c r="C975" s="2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4.25" customHeight="1" x14ac:dyDescent="0.25">
      <c r="A976" s="1"/>
      <c r="B976" s="1"/>
      <c r="C976" s="2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4.25" customHeight="1" x14ac:dyDescent="0.25">
      <c r="A977" s="1"/>
      <c r="B977" s="1"/>
      <c r="C977" s="2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4.25" customHeight="1" x14ac:dyDescent="0.25">
      <c r="A978" s="1"/>
      <c r="B978" s="1"/>
      <c r="C978" s="2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4.25" customHeight="1" x14ac:dyDescent="0.25">
      <c r="A979" s="1"/>
      <c r="B979" s="1"/>
      <c r="C979" s="2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4.25" customHeight="1" x14ac:dyDescent="0.25">
      <c r="A980" s="1"/>
      <c r="B980" s="1"/>
      <c r="C980" s="2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4.25" customHeight="1" x14ac:dyDescent="0.25">
      <c r="A981" s="1"/>
      <c r="B981" s="1"/>
      <c r="C981" s="2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4.25" customHeight="1" x14ac:dyDescent="0.25">
      <c r="A982" s="1"/>
      <c r="B982" s="1"/>
      <c r="C982" s="2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4.25" customHeight="1" x14ac:dyDescent="0.25">
      <c r="A983" s="1"/>
      <c r="B983" s="1"/>
      <c r="C983" s="2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4.25" customHeight="1" x14ac:dyDescent="0.25">
      <c r="A984" s="1"/>
      <c r="B984" s="1"/>
      <c r="C984" s="2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14.25" customHeight="1" x14ac:dyDescent="0.25">
      <c r="A985" s="1"/>
      <c r="B985" s="1"/>
      <c r="C985" s="2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14.25" customHeight="1" x14ac:dyDescent="0.25">
      <c r="A986" s="1"/>
      <c r="B986" s="1"/>
      <c r="C986" s="2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14.25" customHeight="1" x14ac:dyDescent="0.25">
      <c r="A987" s="1"/>
      <c r="B987" s="1"/>
      <c r="C987" s="2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14.25" customHeight="1" x14ac:dyDescent="0.25">
      <c r="A988" s="1"/>
      <c r="B988" s="1"/>
      <c r="C988" s="2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14.25" customHeight="1" x14ac:dyDescent="0.25">
      <c r="A989" s="1"/>
      <c r="B989" s="1"/>
      <c r="C989" s="2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14.25" customHeight="1" x14ac:dyDescent="0.25">
      <c r="A990" s="1"/>
      <c r="B990" s="1"/>
      <c r="C990" s="2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14.25" customHeight="1" x14ac:dyDescent="0.25">
      <c r="A991" s="1"/>
      <c r="B991" s="1"/>
      <c r="C991" s="2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14.25" customHeight="1" x14ac:dyDescent="0.25">
      <c r="A992" s="1"/>
      <c r="B992" s="1"/>
      <c r="C992" s="2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14.25" customHeight="1" x14ac:dyDescent="0.25">
      <c r="A993" s="1"/>
      <c r="B993" s="1"/>
      <c r="C993" s="2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14.25" customHeight="1" x14ac:dyDescent="0.25">
      <c r="A994" s="1"/>
      <c r="B994" s="1"/>
      <c r="C994" s="2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14.25" customHeight="1" x14ac:dyDescent="0.25">
      <c r="A995" s="1"/>
      <c r="B995" s="1"/>
      <c r="C995" s="2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14.25" customHeight="1" x14ac:dyDescent="0.25">
      <c r="A996" s="1"/>
      <c r="B996" s="1"/>
      <c r="C996" s="2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14.25" customHeight="1" x14ac:dyDescent="0.25">
      <c r="A997" s="1"/>
      <c r="B997" s="1"/>
      <c r="C997" s="2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14.25" customHeight="1" x14ac:dyDescent="0.25">
      <c r="A998" s="1"/>
      <c r="B998" s="1"/>
      <c r="C998" s="2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14.25" customHeight="1" x14ac:dyDescent="0.25">
      <c r="A999" s="1"/>
      <c r="B999" s="1"/>
      <c r="C999" s="2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14.25" customHeight="1" x14ac:dyDescent="0.25">
      <c r="A1000" s="1"/>
      <c r="B1000" s="1"/>
      <c r="C1000" s="2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mergeCells count="8">
    <mergeCell ref="B4:I4"/>
    <mergeCell ref="B6:I6"/>
    <mergeCell ref="B10:B11"/>
    <mergeCell ref="C10:C11"/>
    <mergeCell ref="D10:D11"/>
    <mergeCell ref="E10:E11"/>
    <mergeCell ref="F10:G10"/>
    <mergeCell ref="H10:I10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10-р сар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2024-10-22T06:14:14Z</dcterms:created>
  <dcterms:modified xsi:type="dcterms:W3CDTF">2024-10-22T06:14:48Z</dcterms:modified>
</cp:coreProperties>
</file>