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Одноо\D Disk\Odnoo\Ажил\Чулуун дээжийн сан\Гүйцэтгэл\2024\"/>
    </mc:Choice>
  </mc:AlternateContent>
  <xr:revisionPtr revIDLastSave="0" documentId="13_ncr:1_{A732E5B3-F86F-4107-AB6C-2E30DED8C4FD}" xr6:coauthVersionLast="47" xr6:coauthVersionMax="47" xr10:uidLastSave="{00000000-0000-0000-0000-000000000000}"/>
  <bookViews>
    <workbookView xWindow="-108" yWindow="-108" windowWidth="23256" windowHeight="12456" xr2:uid="{2AD91937-0263-4FCC-A524-EF9BABED1B3E}"/>
  </bookViews>
  <sheets>
    <sheet name="Sheet1" sheetId="1" r:id="rId1"/>
  </sheets>
  <definedNames>
    <definedName name="_xlnm.Print_Area" localSheetId="0">Sheet1!$A$1:$H$80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8" i="1" s="1"/>
  <c r="F69" i="1" s="1"/>
  <c r="F70" i="1" s="1"/>
  <c r="F58" i="1"/>
  <c r="F54" i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<sst xmlns="http://schemas.openxmlformats.org/spreadsheetml/2006/main" count="132" uniqueCount="93">
  <si>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</si>
  <si>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</si>
  <si>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</si>
  <si>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</si>
  <si>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</si>
  <si>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</si>
  <si>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</si>
  <si>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</si>
  <si>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</si>
  <si>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</si>
  <si>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</si>
  <si>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</si>
  <si>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</si>
  <si>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</si>
  <si>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</si>
  <si>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</si>
  <si>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</si>
  <si>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</si>
  <si>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</si>
  <si>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</si>
  <si>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</si>
  <si>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</si>
  <si>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</si>
  <si>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</si>
  <si>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</si>
  <si>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</si>
  <si>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</si>
  <si>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</si>
  <si>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</si>
  <si>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</si>
  <si>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</si>
  <si>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</si>
  <si>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</si>
  <si>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</si>
  <si>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</si>
  <si>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</si>
  <si>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</si>
  <si>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</si>
  <si>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</si>
  <si>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</si>
  <si>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</si>
  <si>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</si>
  <si>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</si>
  <si>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</si>
  <si>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</si>
  <si>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</si>
  <si>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</si>
  <si>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</si>
  <si>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</si>
  <si>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</si>
  <si>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</si>
  <si>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</si>
  <si>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</si>
  <si>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</si>
  <si>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</si>
  <si>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</si>
  <si>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</si>
  <si>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</si>
  <si>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</si>
  <si>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</si>
  <si>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</si>
  <si>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</si>
  <si>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</si>
  <si>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</si>
  <si>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</si>
  <si>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</si>
  <si>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</si>
  <si>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</si>
  <si>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</si>
  <si>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</si>
  <si>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</si>
  <si>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</si>
  <si>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</si>
  <si>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</si>
  <si>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</si>
  <si>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Магадлашгүй зардал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</si>
  <si>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</si>
  <si>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</si>
  <si>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</si>
  <si>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</si>
  <si>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</si>
  <si>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</si>
  <si>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Танилцсан:</t>
  </si>
  <si>
    <t>Хянасан:</t>
  </si>
  <si>
    <t>Үндэсний геологийн албаны Геологийн баримтын төв архивын дарга                                                                             / Г.Болдмаа /</t>
  </si>
  <si>
    <t>Үндэсний геологийн албаны гео-мэдээллийн төвийн дарга                                                                                             / Ц.Минжинсор /</t>
  </si>
  <si>
    <t>Үндэсний геологийн албаны гео-мэдээллийн төвийн мэргэжилтэн                                                                                / Б.Сайнжаргал /</t>
  </si>
  <si>
    <t>Арвин майнинг ХХК-ийн захирал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</si>
  <si>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</si>
  <si>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/Л.Одонтуяа/</t>
  </si>
  <si>
    <t xml:space="preserve"> Үндэсний геологийн албаны ТЗУХ-ийн төсвийн санхүүжилт , гүйцэтгэл хариуцсан мэргэжилтэн                                 / Т.Цэрэндулам /</t>
  </si>
  <si>
    <t>Үндэсний геологийн албаны Геологийн баримтын төв архивын эрдэм шинжилгээний мэргэжилтэн                              / М.Бадамцэцэг /</t>
  </si>
  <si>
    <t xml:space="preserve">2024 оны 11 дугаар сарын 01-нээс 11 дугаар сарын 30-ны өдөр хүртэл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</si>
</sst>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A819-0A0D-45DD-88BA-9934300EC8AD}">
  <dimension ref="A1:H80"/>
  <sheetViews>
    <sheetView tabSelected="1" view="pageBreakPreview" topLeftCell="A28" zoomScale="60" zoomScaleNormal="85" workbookViewId="0">
      <selection activeCell="B78" sqref="B78:H78"/>
    </sheetView>
  </sheetViews>
  <sheetFormatPr defaultColWidth="10" defaultRowHeight="15" x14ac:dyDescent="0.25"/>
  <cols>
    <col min="1" max="1" width="6.33203125" style="22" customWidth="1"/>
    <col min="2" max="2" width="86" style="25" customWidth="1"/>
    <col min="3" max="3" width="9.77734375" style="23" customWidth="1"/>
    <col min="4" max="4" width="13.6640625" style="23" bestFit="1" customWidth="1"/>
    <col min="5" max="5" width="10" style="26" bestFit="1" customWidth="1"/>
    <col min="6" max="6" width="14.6640625" style="24" customWidth="1"/>
    <col min="7" max="7" width="10" style="23" bestFit="1" customWidth="1"/>
    <col min="8" max="8" width="15.6640625" style="24" bestFit="1" customWidth="1"/>
    <col min="9" max="16384" width="10" style="23"/>
  </cols>
  <sheetData>
    <row r="1" spans="1:8" s="1" customForma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8" s="1" customFormat="1" x14ac:dyDescent="0.25">
      <c r="A2" s="32" t="s">
        <v>1</v>
      </c>
      <c r="B2" s="32"/>
      <c r="C2" s="32"/>
      <c r="D2" s="32"/>
      <c r="E2" s="32"/>
      <c r="F2" s="32"/>
      <c r="G2" s="32"/>
      <c r="H2" s="32"/>
    </row>
    <row r="3" spans="1:8" s="1" customFormat="1" x14ac:dyDescent="0.25">
      <c r="A3" s="32" t="s">
        <v>2</v>
      </c>
      <c r="B3" s="32"/>
      <c r="C3" s="32"/>
      <c r="D3" s="32"/>
      <c r="E3" s="32"/>
      <c r="F3" s="32"/>
      <c r="G3" s="32"/>
      <c r="H3" s="32"/>
    </row>
    <row r="4" spans="1:8" s="1" customFormat="1" ht="15.6" x14ac:dyDescent="0.3">
      <c r="A4" s="2"/>
      <c r="B4" s="33" t="s">
        <v>3</v>
      </c>
      <c r="C4" s="33"/>
      <c r="D4" s="33"/>
      <c r="E4" s="33"/>
      <c r="F4" s="33"/>
      <c r="G4" s="33"/>
      <c r="H4" s="33"/>
    </row>
    <row r="5" spans="1:8" s="1" customFormat="1" ht="15.6" x14ac:dyDescent="0.3">
      <c r="A5" s="2"/>
      <c r="B5" s="33" t="s">
        <v>4</v>
      </c>
      <c r="C5" s="33"/>
      <c r="D5" s="33"/>
      <c r="E5" s="33"/>
      <c r="F5" s="33"/>
      <c r="G5" s="33"/>
      <c r="H5" s="33"/>
    </row>
    <row r="6" spans="1:8" s="1" customFormat="1" x14ac:dyDescent="0.25">
      <c r="A6" s="32" t="s">
        <v>92</v>
      </c>
      <c r="B6" s="32"/>
      <c r="C6" s="32"/>
      <c r="D6" s="32"/>
      <c r="E6" s="32"/>
      <c r="F6" s="32"/>
      <c r="G6" s="32"/>
      <c r="H6" s="32"/>
    </row>
    <row r="7" spans="1:8" s="1" customFormat="1" x14ac:dyDescent="0.25">
      <c r="A7" s="32" t="s">
        <v>5</v>
      </c>
      <c r="B7" s="32"/>
      <c r="C7" s="32"/>
      <c r="D7" s="32"/>
      <c r="E7" s="32"/>
      <c r="F7" s="32"/>
      <c r="G7" s="32"/>
      <c r="H7" s="32"/>
    </row>
    <row r="8" spans="1:8" s="1" customFormat="1" x14ac:dyDescent="0.25">
      <c r="A8" s="34" t="s">
        <v>6</v>
      </c>
      <c r="B8" s="36" t="s">
        <v>7</v>
      </c>
      <c r="C8" s="36" t="s">
        <v>8</v>
      </c>
      <c r="D8" s="36" t="s">
        <v>9</v>
      </c>
      <c r="E8" s="38" t="s">
        <v>10</v>
      </c>
      <c r="F8" s="39"/>
      <c r="G8" s="38" t="s">
        <v>11</v>
      </c>
      <c r="H8" s="39"/>
    </row>
    <row r="9" spans="1:8" s="1" customFormat="1" x14ac:dyDescent="0.25">
      <c r="A9" s="35"/>
      <c r="B9" s="37"/>
      <c r="C9" s="37"/>
      <c r="D9" s="37"/>
      <c r="E9" s="3" t="s">
        <v>12</v>
      </c>
      <c r="F9" s="3" t="s">
        <v>13</v>
      </c>
      <c r="G9" s="27" t="s">
        <v>12</v>
      </c>
      <c r="H9" s="3" t="s">
        <v>13</v>
      </c>
    </row>
    <row r="10" spans="1:8" s="1" customFormat="1" x14ac:dyDescent="0.25">
      <c r="A10" s="27">
        <v>0</v>
      </c>
      <c r="B10" s="28">
        <v>1</v>
      </c>
      <c r="C10" s="28">
        <v>2</v>
      </c>
      <c r="D10" s="28">
        <v>3</v>
      </c>
      <c r="E10" s="3">
        <v>4</v>
      </c>
      <c r="F10" s="3">
        <v>5</v>
      </c>
      <c r="G10" s="27">
        <v>6</v>
      </c>
      <c r="H10" s="3">
        <v>7</v>
      </c>
    </row>
    <row r="11" spans="1:8" s="1" customFormat="1" x14ac:dyDescent="0.25">
      <c r="A11" s="4">
        <v>1</v>
      </c>
      <c r="B11" s="5" t="s">
        <v>14</v>
      </c>
      <c r="C11" s="4" t="s">
        <v>15</v>
      </c>
      <c r="D11" s="6">
        <v>55000</v>
      </c>
      <c r="E11" s="31">
        <v>0</v>
      </c>
      <c r="F11" s="8">
        <v>0</v>
      </c>
      <c r="G11" s="6">
        <v>30</v>
      </c>
      <c r="H11" s="8">
        <v>1650000</v>
      </c>
    </row>
    <row r="12" spans="1:8" s="1" customFormat="1" ht="30" x14ac:dyDescent="0.25">
      <c r="A12" s="4">
        <v>2</v>
      </c>
      <c r="B12" s="5" t="s">
        <v>16</v>
      </c>
      <c r="C12" s="4" t="s">
        <v>15</v>
      </c>
      <c r="D12" s="6">
        <v>55000</v>
      </c>
      <c r="E12" s="31">
        <v>0</v>
      </c>
      <c r="F12" s="8">
        <v>0</v>
      </c>
      <c r="G12" s="6">
        <v>35</v>
      </c>
      <c r="H12" s="8">
        <v>1925000</v>
      </c>
    </row>
    <row r="13" spans="1:8" s="10" customFormat="1" ht="15.6" x14ac:dyDescent="0.3">
      <c r="A13" s="41" t="s">
        <v>17</v>
      </c>
      <c r="B13" s="41"/>
      <c r="C13" s="30"/>
      <c r="D13" s="30"/>
      <c r="E13" s="31">
        <v>0</v>
      </c>
      <c r="F13" s="9">
        <v>0</v>
      </c>
      <c r="G13" s="6"/>
      <c r="H13" s="9">
        <v>3575000</v>
      </c>
    </row>
    <row r="14" spans="1:8" s="1" customFormat="1" x14ac:dyDescent="0.25">
      <c r="A14" s="4">
        <v>3</v>
      </c>
      <c r="B14" s="5" t="s">
        <v>18</v>
      </c>
      <c r="C14" s="4" t="s">
        <v>15</v>
      </c>
      <c r="D14" s="6">
        <v>50000</v>
      </c>
      <c r="E14" s="31">
        <v>0</v>
      </c>
      <c r="F14" s="8">
        <v>0</v>
      </c>
      <c r="G14" s="6">
        <v>0</v>
      </c>
      <c r="H14" s="8">
        <v>0</v>
      </c>
    </row>
    <row r="15" spans="1:8" s="1" customFormat="1" x14ac:dyDescent="0.25">
      <c r="A15" s="4">
        <v>4</v>
      </c>
      <c r="B15" s="5" t="s">
        <v>19</v>
      </c>
      <c r="C15" s="4" t="s">
        <v>15</v>
      </c>
      <c r="D15" s="6">
        <v>50000</v>
      </c>
      <c r="E15" s="31">
        <v>0</v>
      </c>
      <c r="F15" s="8">
        <v>0</v>
      </c>
      <c r="G15" s="6">
        <v>0</v>
      </c>
      <c r="H15" s="8">
        <v>0</v>
      </c>
    </row>
    <row r="16" spans="1:8" s="1" customFormat="1" ht="30" x14ac:dyDescent="0.25">
      <c r="A16" s="4">
        <v>5</v>
      </c>
      <c r="B16" s="5" t="s">
        <v>20</v>
      </c>
      <c r="C16" s="4" t="s">
        <v>15</v>
      </c>
      <c r="D16" s="11">
        <v>72000</v>
      </c>
      <c r="E16" s="31">
        <v>0</v>
      </c>
      <c r="F16" s="8">
        <v>0</v>
      </c>
      <c r="G16" s="6">
        <v>0</v>
      </c>
      <c r="H16" s="8">
        <v>0</v>
      </c>
    </row>
    <row r="17" spans="1:8" s="1" customFormat="1" x14ac:dyDescent="0.25">
      <c r="A17" s="4">
        <v>6</v>
      </c>
      <c r="B17" s="5" t="s">
        <v>21</v>
      </c>
      <c r="C17" s="4" t="s">
        <v>15</v>
      </c>
      <c r="D17" s="6">
        <v>72000</v>
      </c>
      <c r="E17" s="31">
        <v>0</v>
      </c>
      <c r="F17" s="8">
        <v>0</v>
      </c>
      <c r="G17" s="6">
        <v>0</v>
      </c>
      <c r="H17" s="8">
        <v>0</v>
      </c>
    </row>
    <row r="18" spans="1:8" s="10" customFormat="1" ht="15.6" x14ac:dyDescent="0.3">
      <c r="A18" s="41" t="s">
        <v>22</v>
      </c>
      <c r="B18" s="41"/>
      <c r="C18" s="30"/>
      <c r="D18" s="30"/>
      <c r="E18" s="31"/>
      <c r="F18" s="9">
        <v>0</v>
      </c>
      <c r="G18" s="6"/>
      <c r="H18" s="9">
        <v>0</v>
      </c>
    </row>
    <row r="19" spans="1:8" s="1" customFormat="1" x14ac:dyDescent="0.25">
      <c r="A19" s="4">
        <v>7</v>
      </c>
      <c r="B19" s="5" t="s">
        <v>23</v>
      </c>
      <c r="C19" s="4" t="s">
        <v>15</v>
      </c>
      <c r="D19" s="6">
        <v>50000</v>
      </c>
      <c r="E19" s="31">
        <v>8</v>
      </c>
      <c r="F19" s="8">
        <v>400000</v>
      </c>
      <c r="G19" s="6">
        <v>400</v>
      </c>
      <c r="H19" s="8">
        <v>20000000</v>
      </c>
    </row>
    <row r="20" spans="1:8" s="1" customFormat="1" x14ac:dyDescent="0.25">
      <c r="A20" s="4">
        <v>8</v>
      </c>
      <c r="B20" s="5" t="s">
        <v>24</v>
      </c>
      <c r="C20" s="4" t="s">
        <v>15</v>
      </c>
      <c r="D20" s="6">
        <v>50000</v>
      </c>
      <c r="E20" s="31">
        <v>0</v>
      </c>
      <c r="F20" s="8">
        <v>0</v>
      </c>
      <c r="G20" s="6">
        <v>228</v>
      </c>
      <c r="H20" s="8">
        <v>11400000</v>
      </c>
    </row>
    <row r="21" spans="1:8" s="1" customFormat="1" x14ac:dyDescent="0.25">
      <c r="A21" s="4">
        <v>9</v>
      </c>
      <c r="B21" s="5" t="s">
        <v>25</v>
      </c>
      <c r="C21" s="4" t="s">
        <v>15</v>
      </c>
      <c r="D21" s="6">
        <v>50000</v>
      </c>
      <c r="E21" s="31">
        <v>0</v>
      </c>
      <c r="F21" s="8">
        <v>0</v>
      </c>
      <c r="G21" s="6">
        <v>0</v>
      </c>
      <c r="H21" s="8">
        <v>0</v>
      </c>
    </row>
    <row r="22" spans="1:8" s="1" customFormat="1" x14ac:dyDescent="0.25">
      <c r="A22" s="4">
        <v>60</v>
      </c>
      <c r="B22" s="5" t="s">
        <v>26</v>
      </c>
      <c r="C22" s="4" t="s">
        <v>15</v>
      </c>
      <c r="D22" s="6">
        <v>50000</v>
      </c>
      <c r="E22" s="31">
        <v>8</v>
      </c>
      <c r="F22" s="8">
        <v>400000</v>
      </c>
      <c r="G22" s="6">
        <v>121</v>
      </c>
      <c r="H22" s="8">
        <v>6050000</v>
      </c>
    </row>
    <row r="23" spans="1:8" s="1" customFormat="1" x14ac:dyDescent="0.25">
      <c r="A23" s="4">
        <v>11</v>
      </c>
      <c r="B23" s="5" t="s">
        <v>27</v>
      </c>
      <c r="C23" s="4" t="s">
        <v>15</v>
      </c>
      <c r="D23" s="6">
        <v>55000</v>
      </c>
      <c r="E23" s="31">
        <v>42</v>
      </c>
      <c r="F23" s="8">
        <v>2310000</v>
      </c>
      <c r="G23" s="6">
        <v>512</v>
      </c>
      <c r="H23" s="8">
        <v>28160000</v>
      </c>
    </row>
    <row r="24" spans="1:8" s="1" customFormat="1" x14ac:dyDescent="0.25">
      <c r="A24" s="4">
        <v>12</v>
      </c>
      <c r="B24" s="5" t="s">
        <v>28</v>
      </c>
      <c r="C24" s="4" t="s">
        <v>15</v>
      </c>
      <c r="D24" s="4">
        <v>55000</v>
      </c>
      <c r="E24" s="31">
        <v>58</v>
      </c>
      <c r="F24" s="8">
        <v>3190000</v>
      </c>
      <c r="G24" s="6">
        <v>682</v>
      </c>
      <c r="H24" s="8">
        <v>37510000</v>
      </c>
    </row>
    <row r="25" spans="1:8" s="1" customFormat="1" x14ac:dyDescent="0.25">
      <c r="A25" s="4">
        <v>13</v>
      </c>
      <c r="B25" s="5" t="s">
        <v>29</v>
      </c>
      <c r="C25" s="4" t="s">
        <v>15</v>
      </c>
      <c r="D25" s="6">
        <v>50000</v>
      </c>
      <c r="E25" s="31">
        <v>11</v>
      </c>
      <c r="F25" s="8">
        <v>550000</v>
      </c>
      <c r="G25" s="6">
        <v>114</v>
      </c>
      <c r="H25" s="8">
        <v>5700000</v>
      </c>
    </row>
    <row r="26" spans="1:8" s="1" customFormat="1" x14ac:dyDescent="0.25">
      <c r="A26" s="4">
        <v>14</v>
      </c>
      <c r="B26" s="5" t="s">
        <v>30</v>
      </c>
      <c r="C26" s="4" t="s">
        <v>15</v>
      </c>
      <c r="D26" s="6">
        <v>72000</v>
      </c>
      <c r="E26" s="31">
        <v>21</v>
      </c>
      <c r="F26" s="8">
        <v>1512000</v>
      </c>
      <c r="G26" s="6">
        <v>237</v>
      </c>
      <c r="H26" s="8">
        <v>17064000</v>
      </c>
    </row>
    <row r="27" spans="1:8" s="1" customFormat="1" x14ac:dyDescent="0.25">
      <c r="A27" s="4">
        <v>15</v>
      </c>
      <c r="B27" s="5" t="s">
        <v>31</v>
      </c>
      <c r="C27" s="4" t="s">
        <v>15</v>
      </c>
      <c r="D27" s="6">
        <v>72000</v>
      </c>
      <c r="E27" s="31">
        <v>11</v>
      </c>
      <c r="F27" s="8">
        <v>792000</v>
      </c>
      <c r="G27" s="6">
        <v>90</v>
      </c>
      <c r="H27" s="8">
        <v>6480000</v>
      </c>
    </row>
    <row r="28" spans="1:8" s="10" customFormat="1" ht="15.6" x14ac:dyDescent="0.3">
      <c r="A28" s="41" t="s">
        <v>32</v>
      </c>
      <c r="B28" s="41"/>
      <c r="C28" s="30"/>
      <c r="D28" s="30"/>
      <c r="E28" s="31"/>
      <c r="F28" s="9">
        <v>9154000</v>
      </c>
      <c r="G28" s="6"/>
      <c r="H28" s="9">
        <v>132364000</v>
      </c>
    </row>
    <row r="29" spans="1:8" s="1" customFormat="1" x14ac:dyDescent="0.25">
      <c r="A29" s="4">
        <v>16</v>
      </c>
      <c r="B29" s="5" t="s">
        <v>33</v>
      </c>
      <c r="C29" s="4" t="s">
        <v>15</v>
      </c>
      <c r="D29" s="6">
        <v>50000</v>
      </c>
      <c r="E29" s="31">
        <v>8</v>
      </c>
      <c r="F29" s="8">
        <v>400000</v>
      </c>
      <c r="G29" s="6">
        <v>72</v>
      </c>
      <c r="H29" s="8">
        <v>3600000</v>
      </c>
    </row>
    <row r="30" spans="1:8" s="1" customFormat="1" x14ac:dyDescent="0.25">
      <c r="A30" s="4">
        <v>17</v>
      </c>
      <c r="B30" s="5" t="s">
        <v>34</v>
      </c>
      <c r="C30" s="4" t="s">
        <v>15</v>
      </c>
      <c r="D30" s="6">
        <v>50000</v>
      </c>
      <c r="E30" s="31">
        <v>12</v>
      </c>
      <c r="F30" s="8">
        <v>600000</v>
      </c>
      <c r="G30" s="6">
        <v>50</v>
      </c>
      <c r="H30" s="8">
        <v>2500000</v>
      </c>
    </row>
    <row r="31" spans="1:8" s="1" customFormat="1" x14ac:dyDescent="0.25">
      <c r="A31" s="4">
        <v>18</v>
      </c>
      <c r="B31" s="5" t="s">
        <v>35</v>
      </c>
      <c r="C31" s="4" t="s">
        <v>15</v>
      </c>
      <c r="D31" s="6">
        <v>50000</v>
      </c>
      <c r="E31" s="31">
        <v>3</v>
      </c>
      <c r="F31" s="8">
        <v>150000</v>
      </c>
      <c r="G31" s="6">
        <v>30</v>
      </c>
      <c r="H31" s="8">
        <v>1500000</v>
      </c>
    </row>
    <row r="32" spans="1:8" s="1" customFormat="1" x14ac:dyDescent="0.25">
      <c r="A32" s="4">
        <v>19</v>
      </c>
      <c r="B32" s="5" t="s">
        <v>36</v>
      </c>
      <c r="C32" s="4" t="s">
        <v>15</v>
      </c>
      <c r="D32" s="6">
        <v>50000</v>
      </c>
      <c r="E32" s="31">
        <v>15</v>
      </c>
      <c r="F32" s="8">
        <v>750000</v>
      </c>
      <c r="G32" s="6">
        <v>40</v>
      </c>
      <c r="H32" s="8">
        <v>2000000</v>
      </c>
    </row>
    <row r="33" spans="1:8" s="1" customFormat="1" x14ac:dyDescent="0.25">
      <c r="A33" s="4">
        <v>20</v>
      </c>
      <c r="B33" s="5" t="s">
        <v>37</v>
      </c>
      <c r="C33" s="4" t="s">
        <v>15</v>
      </c>
      <c r="D33" s="6">
        <v>50000</v>
      </c>
      <c r="E33" s="31">
        <v>15</v>
      </c>
      <c r="F33" s="8">
        <v>750000</v>
      </c>
      <c r="G33" s="6">
        <v>35</v>
      </c>
      <c r="H33" s="8">
        <v>1750000</v>
      </c>
    </row>
    <row r="34" spans="1:8" s="1" customFormat="1" x14ac:dyDescent="0.25">
      <c r="A34" s="4">
        <v>21</v>
      </c>
      <c r="B34" s="5" t="s">
        <v>38</v>
      </c>
      <c r="C34" s="4" t="s">
        <v>15</v>
      </c>
      <c r="D34" s="6">
        <v>50000</v>
      </c>
      <c r="E34" s="31">
        <v>15</v>
      </c>
      <c r="F34" s="8">
        <v>750000</v>
      </c>
      <c r="G34" s="6">
        <v>35</v>
      </c>
      <c r="H34" s="8">
        <v>1750000</v>
      </c>
    </row>
    <row r="35" spans="1:8" s="1" customFormat="1" x14ac:dyDescent="0.25">
      <c r="A35" s="4">
        <v>22</v>
      </c>
      <c r="B35" s="5" t="s">
        <v>39</v>
      </c>
      <c r="C35" s="4" t="s">
        <v>15</v>
      </c>
      <c r="D35" s="6">
        <v>50000</v>
      </c>
      <c r="E35" s="31">
        <v>180</v>
      </c>
      <c r="F35" s="8">
        <v>9000000</v>
      </c>
      <c r="G35" s="6">
        <v>300</v>
      </c>
      <c r="H35" s="8">
        <v>15000000</v>
      </c>
    </row>
    <row r="36" spans="1:8" s="10" customFormat="1" ht="15.6" x14ac:dyDescent="0.3">
      <c r="A36" s="41" t="s">
        <v>40</v>
      </c>
      <c r="B36" s="41"/>
      <c r="C36" s="30"/>
      <c r="D36" s="30"/>
      <c r="E36" s="31"/>
      <c r="F36" s="9">
        <v>12400000</v>
      </c>
      <c r="G36" s="6"/>
      <c r="H36" s="9">
        <v>28100000</v>
      </c>
    </row>
    <row r="37" spans="1:8" s="1" customFormat="1" x14ac:dyDescent="0.25">
      <c r="A37" s="4">
        <v>23</v>
      </c>
      <c r="B37" s="5" t="s">
        <v>41</v>
      </c>
      <c r="C37" s="4" t="s">
        <v>15</v>
      </c>
      <c r="D37" s="4">
        <v>11000</v>
      </c>
      <c r="E37" s="31">
        <v>40</v>
      </c>
      <c r="F37" s="8">
        <v>440000</v>
      </c>
      <c r="G37" s="6">
        <v>360</v>
      </c>
      <c r="H37" s="8">
        <v>3960000</v>
      </c>
    </row>
    <row r="38" spans="1:8" s="1" customFormat="1" x14ac:dyDescent="0.25">
      <c r="A38" s="4">
        <v>24</v>
      </c>
      <c r="B38" s="5" t="s">
        <v>42</v>
      </c>
      <c r="C38" s="4" t="s">
        <v>15</v>
      </c>
      <c r="D38" s="4">
        <v>55000</v>
      </c>
      <c r="E38" s="31">
        <v>140</v>
      </c>
      <c r="F38" s="8">
        <v>7700000</v>
      </c>
      <c r="G38" s="6">
        <v>140</v>
      </c>
      <c r="H38" s="8">
        <v>7700000</v>
      </c>
    </row>
    <row r="39" spans="1:8" s="1" customFormat="1" x14ac:dyDescent="0.25">
      <c r="A39" s="4">
        <v>25</v>
      </c>
      <c r="B39" s="5" t="s">
        <v>43</v>
      </c>
      <c r="C39" s="4" t="s">
        <v>15</v>
      </c>
      <c r="D39" s="4">
        <v>50000</v>
      </c>
      <c r="E39" s="31">
        <v>21</v>
      </c>
      <c r="F39" s="8">
        <v>1050000</v>
      </c>
      <c r="G39" s="6">
        <v>140</v>
      </c>
      <c r="H39" s="8">
        <v>7000000</v>
      </c>
    </row>
    <row r="40" spans="1:8" s="1" customFormat="1" x14ac:dyDescent="0.25">
      <c r="A40" s="4">
        <v>26</v>
      </c>
      <c r="B40" s="5" t="s">
        <v>44</v>
      </c>
      <c r="C40" s="4" t="s">
        <v>15</v>
      </c>
      <c r="D40" s="6">
        <v>50000</v>
      </c>
      <c r="E40" s="31">
        <v>21</v>
      </c>
      <c r="F40" s="8">
        <v>1050000</v>
      </c>
      <c r="G40" s="6">
        <v>50</v>
      </c>
      <c r="H40" s="8">
        <v>2500000</v>
      </c>
    </row>
    <row r="41" spans="1:8" s="10" customFormat="1" ht="15.6" x14ac:dyDescent="0.3">
      <c r="A41" s="41" t="s">
        <v>45</v>
      </c>
      <c r="B41" s="41"/>
      <c r="C41" s="12"/>
      <c r="D41" s="12"/>
      <c r="E41" s="31"/>
      <c r="F41" s="9">
        <v>10240000</v>
      </c>
      <c r="G41" s="6"/>
      <c r="H41" s="9">
        <v>21160000</v>
      </c>
    </row>
    <row r="42" spans="1:8" s="1" customFormat="1" x14ac:dyDescent="0.25">
      <c r="A42" s="4">
        <v>27</v>
      </c>
      <c r="B42" s="5" t="s">
        <v>46</v>
      </c>
      <c r="C42" s="4" t="s">
        <v>15</v>
      </c>
      <c r="D42" s="6">
        <v>50000</v>
      </c>
      <c r="E42" s="31">
        <v>30</v>
      </c>
      <c r="F42" s="8">
        <v>1500000</v>
      </c>
      <c r="G42" s="6">
        <v>60</v>
      </c>
      <c r="H42" s="8">
        <v>3000000</v>
      </c>
    </row>
    <row r="43" spans="1:8" s="1" customFormat="1" x14ac:dyDescent="0.25">
      <c r="A43" s="4">
        <v>28</v>
      </c>
      <c r="B43" s="5" t="s">
        <v>47</v>
      </c>
      <c r="C43" s="4" t="s">
        <v>15</v>
      </c>
      <c r="D43" s="6">
        <v>50000</v>
      </c>
      <c r="E43" s="31">
        <v>5</v>
      </c>
      <c r="F43" s="8">
        <v>250000</v>
      </c>
      <c r="G43" s="6">
        <v>60</v>
      </c>
      <c r="H43" s="8">
        <v>3000000</v>
      </c>
    </row>
    <row r="44" spans="1:8" s="1" customFormat="1" x14ac:dyDescent="0.25">
      <c r="A44" s="4">
        <v>29</v>
      </c>
      <c r="B44" s="5" t="s">
        <v>48</v>
      </c>
      <c r="C44" s="4" t="s">
        <v>15</v>
      </c>
      <c r="D44" s="6">
        <v>50000</v>
      </c>
      <c r="E44" s="31">
        <v>25</v>
      </c>
      <c r="F44" s="8">
        <v>1250000</v>
      </c>
      <c r="G44" s="6">
        <v>60</v>
      </c>
      <c r="H44" s="8">
        <v>3000000</v>
      </c>
    </row>
    <row r="45" spans="1:8" s="1" customFormat="1" x14ac:dyDescent="0.25">
      <c r="A45" s="4">
        <v>30</v>
      </c>
      <c r="B45" s="5" t="s">
        <v>49</v>
      </c>
      <c r="C45" s="4" t="s">
        <v>15</v>
      </c>
      <c r="D45" s="6">
        <v>50000</v>
      </c>
      <c r="E45" s="31">
        <v>30</v>
      </c>
      <c r="F45" s="8">
        <v>1500000</v>
      </c>
      <c r="G45" s="6">
        <v>60</v>
      </c>
      <c r="H45" s="8">
        <v>3000000</v>
      </c>
    </row>
    <row r="46" spans="1:8" s="10" customFormat="1" ht="15.6" x14ac:dyDescent="0.3">
      <c r="A46" s="41" t="s">
        <v>50</v>
      </c>
      <c r="B46" s="41"/>
      <c r="C46" s="12"/>
      <c r="D46" s="12"/>
      <c r="E46" s="31"/>
      <c r="F46" s="8">
        <v>0</v>
      </c>
      <c r="G46" s="6"/>
      <c r="H46" s="9">
        <v>12000000</v>
      </c>
    </row>
    <row r="47" spans="1:8" s="1" customFormat="1" ht="30" x14ac:dyDescent="0.25">
      <c r="A47" s="4">
        <v>31</v>
      </c>
      <c r="B47" s="5" t="s">
        <v>51</v>
      </c>
      <c r="C47" s="4" t="s">
        <v>15</v>
      </c>
      <c r="D47" s="4">
        <v>50000</v>
      </c>
      <c r="E47" s="31">
        <v>40</v>
      </c>
      <c r="F47" s="8">
        <v>2000000</v>
      </c>
      <c r="G47" s="6">
        <v>50</v>
      </c>
      <c r="H47" s="8">
        <v>2500000</v>
      </c>
    </row>
    <row r="48" spans="1:8" s="1" customFormat="1" x14ac:dyDescent="0.25">
      <c r="A48" s="4">
        <v>32</v>
      </c>
      <c r="B48" s="5" t="s">
        <v>52</v>
      </c>
      <c r="C48" s="4" t="s">
        <v>15</v>
      </c>
      <c r="D48" s="4">
        <v>50000</v>
      </c>
      <c r="E48" s="31">
        <v>40</v>
      </c>
      <c r="F48" s="8">
        <v>2000000</v>
      </c>
      <c r="G48" s="6">
        <v>50</v>
      </c>
      <c r="H48" s="8">
        <v>2500000</v>
      </c>
    </row>
    <row r="49" spans="1:8" s="1" customFormat="1" ht="30" x14ac:dyDescent="0.25">
      <c r="A49" s="4">
        <v>33</v>
      </c>
      <c r="B49" s="5" t="s">
        <v>53</v>
      </c>
      <c r="C49" s="4" t="s">
        <v>15</v>
      </c>
      <c r="D49" s="4">
        <v>50000</v>
      </c>
      <c r="E49" s="31">
        <v>50</v>
      </c>
      <c r="F49" s="8">
        <v>2500000</v>
      </c>
      <c r="G49" s="6">
        <v>50</v>
      </c>
      <c r="H49" s="8">
        <v>2500000</v>
      </c>
    </row>
    <row r="50" spans="1:8" s="10" customFormat="1" ht="15.6" x14ac:dyDescent="0.3">
      <c r="A50" s="41" t="s">
        <v>54</v>
      </c>
      <c r="B50" s="41"/>
      <c r="C50" s="12"/>
      <c r="D50" s="12"/>
      <c r="E50" s="31"/>
      <c r="F50" s="9">
        <v>11000000</v>
      </c>
      <c r="G50" s="6"/>
      <c r="H50" s="9">
        <v>7500000</v>
      </c>
    </row>
    <row r="51" spans="1:8" s="1" customFormat="1" x14ac:dyDescent="0.25">
      <c r="A51" s="4">
        <v>34</v>
      </c>
      <c r="B51" s="5" t="s">
        <v>55</v>
      </c>
      <c r="C51" s="4" t="s">
        <v>56</v>
      </c>
      <c r="D51" s="4">
        <v>960</v>
      </c>
      <c r="E51" s="31">
        <v>4000</v>
      </c>
      <c r="F51" s="8">
        <v>3840000</v>
      </c>
      <c r="G51" s="6">
        <v>20000</v>
      </c>
      <c r="H51" s="8">
        <v>19200000</v>
      </c>
    </row>
    <row r="52" spans="1:8" s="1" customFormat="1" x14ac:dyDescent="0.25">
      <c r="A52" s="4">
        <v>35</v>
      </c>
      <c r="B52" s="5" t="s">
        <v>57</v>
      </c>
      <c r="C52" s="4" t="s">
        <v>56</v>
      </c>
      <c r="D52" s="4">
        <v>1150</v>
      </c>
      <c r="E52" s="31">
        <v>4000</v>
      </c>
      <c r="F52" s="8">
        <v>4600000</v>
      </c>
      <c r="G52" s="6">
        <v>20000</v>
      </c>
      <c r="H52" s="8">
        <v>23000000</v>
      </c>
    </row>
    <row r="53" spans="1:8" s="10" customFormat="1" ht="15.6" x14ac:dyDescent="0.3">
      <c r="A53" s="41" t="s">
        <v>58</v>
      </c>
      <c r="B53" s="41"/>
      <c r="C53" s="30"/>
      <c r="D53" s="30"/>
      <c r="E53" s="31"/>
      <c r="F53" s="9">
        <v>8440000</v>
      </c>
      <c r="G53" s="6"/>
      <c r="H53" s="9">
        <v>42200000</v>
      </c>
    </row>
    <row r="54" spans="1:8" s="10" customFormat="1" ht="15.6" x14ac:dyDescent="0.3">
      <c r="A54" s="41" t="s">
        <v>59</v>
      </c>
      <c r="B54" s="41"/>
      <c r="C54" s="30"/>
      <c r="D54" s="30"/>
      <c r="E54" s="31"/>
      <c r="F54" s="9">
        <f>F53+F50+F41+F36+F28+F18+F13</f>
        <v>51234000</v>
      </c>
      <c r="G54" s="6"/>
      <c r="H54" s="9">
        <v>246899000</v>
      </c>
    </row>
    <row r="55" spans="1:8" s="1" customFormat="1" x14ac:dyDescent="0.25">
      <c r="A55" s="4">
        <v>36</v>
      </c>
      <c r="B55" s="5" t="s">
        <v>60</v>
      </c>
      <c r="C55" s="13" t="s">
        <v>61</v>
      </c>
      <c r="D55" s="14">
        <v>10000000</v>
      </c>
      <c r="E55" s="31">
        <v>0</v>
      </c>
      <c r="F55" s="8">
        <v>0</v>
      </c>
      <c r="G55" s="6">
        <v>0</v>
      </c>
      <c r="H55" s="8">
        <v>0</v>
      </c>
    </row>
    <row r="56" spans="1:8" s="1" customFormat="1" x14ac:dyDescent="0.25">
      <c r="A56" s="4">
        <v>37</v>
      </c>
      <c r="B56" s="5" t="s">
        <v>62</v>
      </c>
      <c r="C56" s="4" t="s">
        <v>63</v>
      </c>
      <c r="D56" s="6">
        <v>180879</v>
      </c>
      <c r="E56" s="31">
        <v>0</v>
      </c>
      <c r="F56" s="8">
        <v>0</v>
      </c>
      <c r="G56" s="6">
        <v>2</v>
      </c>
      <c r="H56" s="8">
        <v>361758</v>
      </c>
    </row>
    <row r="57" spans="1:8" s="1" customFormat="1" x14ac:dyDescent="0.25">
      <c r="A57" s="4">
        <v>38</v>
      </c>
      <c r="B57" s="5" t="s">
        <v>64</v>
      </c>
      <c r="C57" s="4" t="s">
        <v>65</v>
      </c>
      <c r="D57" s="6">
        <v>800000</v>
      </c>
      <c r="E57" s="31">
        <v>1</v>
      </c>
      <c r="F57" s="8">
        <v>800000</v>
      </c>
      <c r="G57" s="6">
        <v>11</v>
      </c>
      <c r="H57" s="8">
        <v>8800000</v>
      </c>
    </row>
    <row r="58" spans="1:8" s="10" customFormat="1" ht="15.6" x14ac:dyDescent="0.3">
      <c r="A58" s="41" t="s">
        <v>66</v>
      </c>
      <c r="B58" s="41"/>
      <c r="C58" s="30"/>
      <c r="D58" s="30"/>
      <c r="E58" s="31">
        <v>0</v>
      </c>
      <c r="F58" s="9">
        <f>SUM(F55:F57)</f>
        <v>800000</v>
      </c>
      <c r="G58" s="6"/>
      <c r="H58" s="9">
        <v>9161758</v>
      </c>
    </row>
    <row r="59" spans="1:8" s="1" customFormat="1" ht="15.6" x14ac:dyDescent="0.25">
      <c r="A59" s="30"/>
      <c r="B59" s="29"/>
      <c r="C59" s="30"/>
      <c r="D59" s="30"/>
      <c r="E59" s="31"/>
      <c r="F59" s="9"/>
      <c r="G59" s="6"/>
      <c r="H59" s="9"/>
    </row>
    <row r="60" spans="1:8" s="1" customFormat="1" x14ac:dyDescent="0.25">
      <c r="A60" s="4">
        <v>39</v>
      </c>
      <c r="B60" s="5" t="s">
        <v>67</v>
      </c>
      <c r="C60" s="4" t="s">
        <v>68</v>
      </c>
      <c r="D60" s="15">
        <v>12000</v>
      </c>
      <c r="E60" s="31">
        <v>0</v>
      </c>
      <c r="F60" s="8">
        <v>0</v>
      </c>
      <c r="G60" s="6">
        <v>0</v>
      </c>
      <c r="H60" s="8">
        <v>0</v>
      </c>
    </row>
    <row r="61" spans="1:8" s="1" customFormat="1" x14ac:dyDescent="0.25">
      <c r="A61" s="4">
        <v>40</v>
      </c>
      <c r="B61" s="5" t="s">
        <v>69</v>
      </c>
      <c r="C61" s="4" t="s">
        <v>68</v>
      </c>
      <c r="D61" s="15">
        <v>39000</v>
      </c>
      <c r="E61" s="31">
        <v>0</v>
      </c>
      <c r="F61" s="8">
        <v>0</v>
      </c>
      <c r="G61" s="6">
        <v>0</v>
      </c>
      <c r="H61" s="8">
        <v>0</v>
      </c>
    </row>
    <row r="62" spans="1:8" s="1" customFormat="1" x14ac:dyDescent="0.25">
      <c r="A62" s="4">
        <v>41</v>
      </c>
      <c r="B62" s="5" t="s">
        <v>70</v>
      </c>
      <c r="C62" s="4" t="s">
        <v>68</v>
      </c>
      <c r="D62" s="15">
        <v>13000</v>
      </c>
      <c r="E62" s="31">
        <v>0</v>
      </c>
      <c r="F62" s="8">
        <v>0</v>
      </c>
      <c r="G62" s="6">
        <v>0</v>
      </c>
      <c r="H62" s="8">
        <v>0</v>
      </c>
    </row>
    <row r="63" spans="1:8" s="1" customFormat="1" x14ac:dyDescent="0.25">
      <c r="A63" s="4">
        <v>42</v>
      </c>
      <c r="B63" s="5" t="s">
        <v>71</v>
      </c>
      <c r="C63" s="4" t="s">
        <v>68</v>
      </c>
      <c r="D63" s="15">
        <v>39000</v>
      </c>
      <c r="E63" s="31">
        <v>0</v>
      </c>
      <c r="F63" s="8">
        <v>0</v>
      </c>
      <c r="G63" s="6">
        <v>0</v>
      </c>
      <c r="H63" s="8">
        <v>0</v>
      </c>
    </row>
    <row r="64" spans="1:8" s="10" customFormat="1" ht="15.6" x14ac:dyDescent="0.3">
      <c r="A64" s="4">
        <v>43</v>
      </c>
      <c r="B64" s="5" t="s">
        <v>72</v>
      </c>
      <c r="C64" s="4" t="s">
        <v>68</v>
      </c>
      <c r="D64" s="4">
        <v>80000</v>
      </c>
      <c r="E64" s="31">
        <v>0</v>
      </c>
      <c r="F64" s="8">
        <v>0</v>
      </c>
      <c r="G64" s="6">
        <v>0</v>
      </c>
      <c r="H64" s="8">
        <v>0</v>
      </c>
    </row>
    <row r="65" spans="1:8" s="10" customFormat="1" ht="15.6" x14ac:dyDescent="0.3">
      <c r="A65" s="41" t="s">
        <v>73</v>
      </c>
      <c r="B65" s="41"/>
      <c r="C65" s="30"/>
      <c r="D65" s="30"/>
      <c r="E65" s="7"/>
      <c r="F65" s="9">
        <v>0</v>
      </c>
      <c r="G65" s="6"/>
      <c r="H65" s="9">
        <v>0</v>
      </c>
    </row>
    <row r="66" spans="1:8" s="10" customFormat="1" ht="15.6" x14ac:dyDescent="0.3">
      <c r="A66" s="41" t="s">
        <v>74</v>
      </c>
      <c r="B66" s="41"/>
      <c r="C66" s="30"/>
      <c r="D66" s="30"/>
      <c r="E66" s="7"/>
      <c r="F66" s="9">
        <f>F65+F58</f>
        <v>800000</v>
      </c>
      <c r="G66" s="6"/>
      <c r="H66" s="16">
        <v>9161758</v>
      </c>
    </row>
    <row r="67" spans="1:8" s="10" customFormat="1" ht="15.6" x14ac:dyDescent="0.3">
      <c r="A67" s="43" t="s">
        <v>75</v>
      </c>
      <c r="B67" s="44"/>
      <c r="C67" s="30"/>
      <c r="D67" s="30"/>
      <c r="E67" s="7"/>
      <c r="F67" s="16">
        <v>0</v>
      </c>
      <c r="G67" s="16"/>
      <c r="H67" s="16">
        <v>0</v>
      </c>
    </row>
    <row r="68" spans="1:8" s="10" customFormat="1" ht="15.6" x14ac:dyDescent="0.3">
      <c r="A68" s="17" t="s">
        <v>76</v>
      </c>
      <c r="B68" s="18" t="s">
        <v>77</v>
      </c>
      <c r="C68" s="17"/>
      <c r="D68" s="19"/>
      <c r="E68" s="7"/>
      <c r="F68" s="9">
        <f>F66+F54</f>
        <v>52034000</v>
      </c>
      <c r="G68" s="6"/>
      <c r="H68" s="20">
        <v>256060758</v>
      </c>
    </row>
    <row r="69" spans="1:8" s="10" customFormat="1" ht="15.6" x14ac:dyDescent="0.3">
      <c r="A69" s="17" t="s">
        <v>78</v>
      </c>
      <c r="B69" s="18" t="s">
        <v>79</v>
      </c>
      <c r="C69" s="17"/>
      <c r="D69" s="19"/>
      <c r="E69" s="7"/>
      <c r="F69" s="9">
        <f>F68*0.1</f>
        <v>5203400</v>
      </c>
      <c r="G69" s="6"/>
      <c r="H69" s="20">
        <v>25606075.800000001</v>
      </c>
    </row>
    <row r="70" spans="1:8" ht="15.6" x14ac:dyDescent="0.3">
      <c r="A70" s="17" t="s">
        <v>80</v>
      </c>
      <c r="B70" s="18" t="s">
        <v>81</v>
      </c>
      <c r="C70" s="17"/>
      <c r="D70" s="19"/>
      <c r="E70" s="7"/>
      <c r="F70" s="9">
        <f>F69+F68</f>
        <v>57237400</v>
      </c>
      <c r="G70" s="6"/>
      <c r="H70" s="21">
        <v>281666833.80000001</v>
      </c>
    </row>
    <row r="71" spans="1:8" x14ac:dyDescent="0.25">
      <c r="B71" s="40" t="s">
        <v>87</v>
      </c>
      <c r="C71" s="40"/>
      <c r="D71" s="40"/>
      <c r="E71" s="40"/>
      <c r="F71" s="40"/>
      <c r="G71" s="40"/>
    </row>
    <row r="72" spans="1:8" x14ac:dyDescent="0.25">
      <c r="B72" s="40" t="s">
        <v>88</v>
      </c>
      <c r="C72" s="40"/>
      <c r="D72" s="40"/>
      <c r="E72" s="40"/>
      <c r="F72" s="40"/>
      <c r="G72" s="40"/>
    </row>
    <row r="73" spans="1:8" x14ac:dyDescent="0.25">
      <c r="B73" s="40" t="s">
        <v>89</v>
      </c>
      <c r="C73" s="40"/>
      <c r="D73" s="40"/>
      <c r="E73" s="40"/>
      <c r="F73" s="40"/>
      <c r="G73" s="40"/>
    </row>
    <row r="74" spans="1:8" ht="15.6" x14ac:dyDescent="0.3">
      <c r="B74" s="42" t="s">
        <v>82</v>
      </c>
      <c r="C74" s="42"/>
      <c r="D74" s="42"/>
      <c r="E74" s="42"/>
      <c r="F74" s="42"/>
      <c r="G74" s="42"/>
    </row>
    <row r="75" spans="1:8" x14ac:dyDescent="0.25">
      <c r="B75" s="40" t="s">
        <v>85</v>
      </c>
      <c r="C75" s="40"/>
      <c r="D75" s="40"/>
      <c r="E75" s="40"/>
      <c r="F75" s="40"/>
      <c r="G75" s="40"/>
      <c r="H75" s="40"/>
    </row>
    <row r="76" spans="1:8" x14ac:dyDescent="0.25">
      <c r="B76" s="40" t="s">
        <v>84</v>
      </c>
      <c r="C76" s="40"/>
      <c r="D76" s="40"/>
      <c r="E76" s="40"/>
      <c r="F76" s="40"/>
      <c r="G76" s="40"/>
      <c r="H76" s="40"/>
    </row>
    <row r="77" spans="1:8" ht="15.6" x14ac:dyDescent="0.3">
      <c r="B77" s="42" t="s">
        <v>83</v>
      </c>
      <c r="C77" s="42"/>
      <c r="D77" s="42"/>
      <c r="E77" s="42"/>
      <c r="F77" s="42"/>
      <c r="G77" s="42"/>
    </row>
    <row r="78" spans="1:8" x14ac:dyDescent="0.25">
      <c r="B78" s="40" t="s">
        <v>86</v>
      </c>
      <c r="C78" s="40"/>
      <c r="D78" s="40"/>
      <c r="E78" s="40"/>
      <c r="F78" s="40"/>
      <c r="G78" s="40"/>
      <c r="H78" s="40"/>
    </row>
    <row r="79" spans="1:8" x14ac:dyDescent="0.25">
      <c r="B79" s="40" t="s">
        <v>90</v>
      </c>
      <c r="C79" s="40"/>
      <c r="D79" s="40"/>
      <c r="E79" s="40"/>
      <c r="F79" s="40"/>
      <c r="G79" s="40"/>
      <c r="H79" s="40"/>
    </row>
    <row r="80" spans="1:8" x14ac:dyDescent="0.25">
      <c r="B80" s="40" t="s">
        <v>91</v>
      </c>
      <c r="C80" s="40"/>
      <c r="D80" s="40"/>
      <c r="E80" s="40"/>
      <c r="F80" s="40"/>
      <c r="G80" s="40"/>
      <c r="H80" s="40"/>
    </row>
  </sheetData>
  <mergeCells count="36">
    <mergeCell ref="B77:G77"/>
    <mergeCell ref="B76:H76"/>
    <mergeCell ref="A67:B67"/>
    <mergeCell ref="A66:B66"/>
    <mergeCell ref="B71:G71"/>
    <mergeCell ref="B72:G72"/>
    <mergeCell ref="B73:G73"/>
    <mergeCell ref="B79:H79"/>
    <mergeCell ref="B80:H80"/>
    <mergeCell ref="B75:H75"/>
    <mergeCell ref="A65:B65"/>
    <mergeCell ref="A13:B13"/>
    <mergeCell ref="A18:B18"/>
    <mergeCell ref="A28:B28"/>
    <mergeCell ref="A36:B36"/>
    <mergeCell ref="A41:B41"/>
    <mergeCell ref="A46:B46"/>
    <mergeCell ref="A50:B50"/>
    <mergeCell ref="A53:B53"/>
    <mergeCell ref="A54:B54"/>
    <mergeCell ref="A58:B58"/>
    <mergeCell ref="B78:H78"/>
    <mergeCell ref="B74:G74"/>
    <mergeCell ref="A7:H7"/>
    <mergeCell ref="A8:A9"/>
    <mergeCell ref="B8:B9"/>
    <mergeCell ref="C8:C9"/>
    <mergeCell ref="D8:D9"/>
    <mergeCell ref="E8:F8"/>
    <mergeCell ref="G8:H8"/>
    <mergeCell ref="A6:H6"/>
    <mergeCell ref="A1:H1"/>
    <mergeCell ref="A2:H2"/>
    <mergeCell ref="A3:H3"/>
    <mergeCell ref="B4:H4"/>
    <mergeCell ref="B5:H5"/>
  </mergeCells>
  <pageMargins left="0.7" right="0.2" top="0.75" bottom="0.25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2024-11-20T09:17:43Z</cp:lastPrinted>
  <dcterms:created xsi:type="dcterms:W3CDTF">2024-09-19T05:28:06Z</dcterms:created>
  <dcterms:modified xsi:type="dcterms:W3CDTF">2024-11-20T09:25:52Z</dcterms:modified>
</cp:coreProperties>
</file>