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filterPrivacy="1"/>
  <xr:revisionPtr revIDLastSave="0" documentId="13_ncr:1_{4C9F34FA-C235-463C-8599-AA4497FD9B7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7-р сарын гүйцэтгэл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1" i="1" s="1"/>
  <c r="J22" i="1" s="1"/>
  <c r="J20" i="1"/>
  <c r="J18" i="1"/>
  <c r="J15" i="1"/>
  <c r="J14" i="1"/>
  <c r="J12" i="1"/>
  <c r="J11" i="1"/>
  <c r="J13" i="1" s="1"/>
  <c r="J8" i="1"/>
  <c r="J9" i="1"/>
  <c r="J7" i="1"/>
  <c r="J10" i="1" s="1"/>
  <c r="J16" i="1"/>
  <c r="J17" i="1" l="1"/>
  <c r="J23" i="1" s="1"/>
  <c r="J24" i="1" l="1"/>
  <c r="J25" i="1" s="1"/>
  <c r="H8" i="1" l="1"/>
  <c r="H9" i="1"/>
  <c r="H11" i="1"/>
  <c r="H12" i="1"/>
  <c r="H14" i="1"/>
  <c r="H15" i="1"/>
  <c r="H18" i="1"/>
  <c r="H20" i="1"/>
  <c r="H7" i="1"/>
  <c r="H10" i="1" l="1"/>
  <c r="H21" i="1"/>
  <c r="H22" i="1" s="1"/>
  <c r="H16" i="1"/>
  <c r="H13" i="1"/>
  <c r="H17" i="1" l="1"/>
  <c r="H23" i="1" s="1"/>
  <c r="H24" i="1" l="1"/>
  <c r="H25" i="1" l="1"/>
</calcChain>
</file>

<file path=xl/sharedStrings.xml><?xml version="1.0" encoding="utf-8"?>
<sst xmlns="http://schemas.openxmlformats.org/spreadsheetml/2006/main" count="52" uniqueCount="47">
  <si>
    <t>№</t>
  </si>
  <si>
    <t>Ажлын нэр</t>
  </si>
  <si>
    <t>Хэмжих нэгж</t>
  </si>
  <si>
    <t>Нэгжийн өртөг</t>
  </si>
  <si>
    <t>Тоо</t>
  </si>
  <si>
    <t>дүн</t>
  </si>
  <si>
    <t xml:space="preserve">Төсөл, төсөв зохиолт </t>
  </si>
  <si>
    <t>х/ө</t>
  </si>
  <si>
    <t>Хээрийн ажлын бэлтгэл</t>
  </si>
  <si>
    <t>%</t>
  </si>
  <si>
    <t>Агаар, сансрын зургийн тайлал</t>
  </si>
  <si>
    <t>т.км</t>
  </si>
  <si>
    <t xml:space="preserve">Зохион байгуулалт </t>
  </si>
  <si>
    <t xml:space="preserve">Суурин боловсруулалт </t>
  </si>
  <si>
    <t>ш</t>
  </si>
  <si>
    <t>Өөрийн хүчний дүн</t>
  </si>
  <si>
    <t>төг</t>
  </si>
  <si>
    <t>Байрны түрээс 50 м2</t>
  </si>
  <si>
    <t>сар</t>
  </si>
  <si>
    <t>Гадны байгууллагын дүн</t>
  </si>
  <si>
    <t>Нийт дүн</t>
  </si>
  <si>
    <t>Нөат</t>
  </si>
  <si>
    <t>Төсвийн дүн</t>
  </si>
  <si>
    <t>км2</t>
  </si>
  <si>
    <t>Бэлтгэл ажлын дүн (1-3)</t>
  </si>
  <si>
    <t>Дүн (24-28)</t>
  </si>
  <si>
    <t>Тээврийн дүн (29-32)</t>
  </si>
  <si>
    <t>Дүн (37-41)</t>
  </si>
  <si>
    <t>Хүн тээвэр</t>
  </si>
  <si>
    <t>Үйлдвэрийн тээвэр</t>
  </si>
  <si>
    <t>ГМТ-д тайлан үзэх</t>
  </si>
  <si>
    <t>Сансрын зураг авах</t>
  </si>
  <si>
    <t>Тайлант сарын гүйцэтгэл</t>
  </si>
  <si>
    <t>Оны эхнээс гарсан гүйцэтгэл</t>
  </si>
  <si>
    <t>УЛСЫН ТӨСВИЙН ХӨРӨНГӨӨР ГҮЙЦЭТГЭЖ БАЙГАА САЙН УУЛ-50 ТӨСЛИЙН АЖЛЫН ГҮЙЦЭТГЭЛ</t>
  </si>
  <si>
    <t>Гэрээний дүн: 1,701,972,130</t>
  </si>
  <si>
    <t>Сутур зона ХХК-ийн гүйцэтгэх захирал                             Р.Энхтүвшин</t>
  </si>
  <si>
    <t xml:space="preserve">                                  Төслийн ахлагч                              Н.Нямдорж</t>
  </si>
  <si>
    <t xml:space="preserve">                                Нягтлан бодогч                              У.Ариунаа</t>
  </si>
  <si>
    <t>Гүйцэтгэгч:</t>
  </si>
  <si>
    <t>Танилцсан:</t>
  </si>
  <si>
    <t xml:space="preserve">                    ҮГА-ны ГСХ-ийн мэргэжилтэн                              Х.Ганхуяг</t>
  </si>
  <si>
    <t xml:space="preserve">                    ҮГА-ны ГСХ-ийн дарга                                          Н.Мөнхбилэг</t>
  </si>
  <si>
    <t xml:space="preserve">ҮГА-ны ЭБСТЭЗХ-ийн норомчлол, </t>
  </si>
  <si>
    <t xml:space="preserve">             санхүүжилт хариуцсан мэргэжилтэн</t>
  </si>
  <si>
    <t xml:space="preserve">        Ц.Эрдэнэ-Очир</t>
  </si>
  <si>
    <t>2025 оны 6-р сарын 6-аас 2025 оны 7-р сарын 29-ны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</si>
</sst>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6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name val="Arial Mon"/>
      <charset val="134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166" fontId="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vertical="center"/>
    </xf>
    <xf numFmtId="43" fontId="5" fillId="0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76544C00-B2E0-4C5F-9DEB-9E090B562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topLeftCell="A4" workbookViewId="0">
      <selection activeCell="N16" sqref="N16"/>
    </sheetView>
  </sheetViews>
  <sheetFormatPr defaultRowHeight="15"/>
  <cols>
    <col min="1" max="1" width="1.7109375" style="1" customWidth="1"/>
    <col min="2" max="2" width="3.140625" style="1" customWidth="1"/>
    <col min="3" max="3" width="5" style="1" customWidth="1"/>
    <col min="4" max="4" width="22.140625" style="1" customWidth="1"/>
    <col min="5" max="5" width="9.140625" style="2" customWidth="1"/>
    <col min="6" max="6" width="12" style="1" customWidth="1"/>
    <col min="7" max="7" width="8.5703125" style="1" customWidth="1"/>
    <col min="8" max="8" width="13" style="1" customWidth="1"/>
    <col min="9" max="9" width="8.42578125" style="1" customWidth="1"/>
    <col min="10" max="10" width="13.42578125" style="1" customWidth="1"/>
    <col min="11" max="16384" width="9.140625" style="1"/>
  </cols>
  <sheetData>
    <row r="1" spans="2:10" ht="37.5" customHeight="1">
      <c r="B1" s="15" t="s">
        <v>34</v>
      </c>
      <c r="C1" s="15"/>
      <c r="D1" s="15"/>
      <c r="E1" s="15"/>
      <c r="F1" s="15"/>
      <c r="G1" s="15"/>
      <c r="H1" s="15"/>
      <c r="I1" s="15"/>
      <c r="J1" s="15"/>
    </row>
    <row r="2" spans="2:10" ht="20.25" customHeight="1">
      <c r="B2" s="3"/>
      <c r="C2" s="3"/>
      <c r="D2" s="16" t="s">
        <v>46</v>
      </c>
      <c r="E2" s="16"/>
      <c r="F2" s="16"/>
      <c r="G2" s="16"/>
      <c r="H2" s="16"/>
      <c r="I2" s="16"/>
      <c r="J2" s="16"/>
    </row>
    <row r="3" spans="2:10" ht="20.25" customHeight="1">
      <c r="B3" s="3"/>
      <c r="C3" s="3"/>
      <c r="D3" s="6"/>
      <c r="E3" s="6"/>
      <c r="F3" s="6"/>
      <c r="G3" s="16" t="s">
        <v>35</v>
      </c>
      <c r="H3" s="16"/>
      <c r="I3" s="16"/>
      <c r="J3" s="16"/>
    </row>
    <row r="4" spans="2:10" ht="33.75" customHeight="1">
      <c r="B4" s="19" t="s">
        <v>0</v>
      </c>
      <c r="C4" s="19" t="s">
        <v>1</v>
      </c>
      <c r="D4" s="19"/>
      <c r="E4" s="14" t="s">
        <v>2</v>
      </c>
      <c r="F4" s="14" t="s">
        <v>3</v>
      </c>
      <c r="G4" s="14" t="s">
        <v>32</v>
      </c>
      <c r="H4" s="14"/>
      <c r="I4" s="14" t="s">
        <v>33</v>
      </c>
      <c r="J4" s="14"/>
    </row>
    <row r="5" spans="2:10" ht="20.25" customHeight="1">
      <c r="B5" s="19"/>
      <c r="C5" s="19"/>
      <c r="D5" s="19"/>
      <c r="E5" s="14"/>
      <c r="F5" s="14"/>
      <c r="G5" s="5" t="s">
        <v>4</v>
      </c>
      <c r="H5" s="5" t="s">
        <v>5</v>
      </c>
      <c r="I5" s="5" t="s">
        <v>4</v>
      </c>
      <c r="J5" s="5" t="s">
        <v>5</v>
      </c>
    </row>
    <row r="6" spans="2:10" ht="20.25" customHeight="1">
      <c r="B6" s="7"/>
      <c r="C6" s="19">
        <v>1</v>
      </c>
      <c r="D6" s="19"/>
      <c r="E6" s="5">
        <v>2</v>
      </c>
      <c r="F6" s="5">
        <v>3</v>
      </c>
      <c r="G6" s="5">
        <v>6</v>
      </c>
      <c r="H6" s="5">
        <v>7</v>
      </c>
      <c r="I6" s="5">
        <v>6</v>
      </c>
      <c r="J6" s="5">
        <v>7</v>
      </c>
    </row>
    <row r="7" spans="2:10" ht="20.25" customHeight="1">
      <c r="B7" s="7">
        <v>1</v>
      </c>
      <c r="C7" s="7" t="s">
        <v>6</v>
      </c>
      <c r="D7" s="7"/>
      <c r="E7" s="5" t="s">
        <v>7</v>
      </c>
      <c r="F7" s="8">
        <v>85000</v>
      </c>
      <c r="G7" s="9">
        <v>193.5</v>
      </c>
      <c r="H7" s="9">
        <f>G7*F7</f>
        <v>16447500</v>
      </c>
      <c r="I7" s="9">
        <v>193.5</v>
      </c>
      <c r="J7" s="9">
        <f>I7*F7</f>
        <v>16447500</v>
      </c>
    </row>
    <row r="8" spans="2:10" ht="20.25" customHeight="1">
      <c r="B8" s="7">
        <v>2</v>
      </c>
      <c r="C8" s="7" t="s">
        <v>8</v>
      </c>
      <c r="D8" s="7"/>
      <c r="E8" s="5" t="s">
        <v>9</v>
      </c>
      <c r="F8" s="8">
        <v>350000</v>
      </c>
      <c r="G8" s="7">
        <v>70</v>
      </c>
      <c r="H8" s="9">
        <f>G8*F8</f>
        <v>24500000</v>
      </c>
      <c r="I8" s="7">
        <v>70</v>
      </c>
      <c r="J8" s="9">
        <f t="shared" ref="J8:J9" si="0">I8*F8</f>
        <v>24500000</v>
      </c>
    </row>
    <row r="9" spans="2:10" ht="20.25" customHeight="1">
      <c r="B9" s="7">
        <v>3</v>
      </c>
      <c r="C9" s="7" t="s">
        <v>10</v>
      </c>
      <c r="D9" s="7"/>
      <c r="E9" s="5" t="s">
        <v>23</v>
      </c>
      <c r="F9" s="8">
        <v>5800</v>
      </c>
      <c r="G9" s="10">
        <v>2961.87</v>
      </c>
      <c r="H9" s="9">
        <f>G9*F9</f>
        <v>17178846</v>
      </c>
      <c r="I9" s="10">
        <v>2961.87</v>
      </c>
      <c r="J9" s="9">
        <f t="shared" si="0"/>
        <v>17178846</v>
      </c>
    </row>
    <row r="10" spans="2:10" ht="20.25" customHeight="1">
      <c r="B10" s="20" t="s">
        <v>24</v>
      </c>
      <c r="C10" s="21"/>
      <c r="D10" s="22"/>
      <c r="E10" s="11"/>
      <c r="F10" s="12"/>
      <c r="G10" s="12"/>
      <c r="H10" s="12">
        <f t="shared" ref="H10:J10" si="1">SUM(H7:H9)</f>
        <v>58126346</v>
      </c>
      <c r="I10" s="12"/>
      <c r="J10" s="12">
        <f t="shared" si="1"/>
        <v>58126346</v>
      </c>
    </row>
    <row r="11" spans="2:10" ht="20.25" customHeight="1">
      <c r="B11" s="7">
        <v>4</v>
      </c>
      <c r="C11" s="7" t="s">
        <v>12</v>
      </c>
      <c r="D11" s="7"/>
      <c r="E11" s="5" t="s">
        <v>9</v>
      </c>
      <c r="F11" s="8">
        <v>152500</v>
      </c>
      <c r="G11" s="7">
        <v>70</v>
      </c>
      <c r="H11" s="9">
        <f>G11*F11</f>
        <v>10675000</v>
      </c>
      <c r="I11" s="7">
        <v>70</v>
      </c>
      <c r="J11" s="9">
        <f>I11*F11</f>
        <v>10675000</v>
      </c>
    </row>
    <row r="12" spans="2:10" ht="20.25" customHeight="1">
      <c r="B12" s="7">
        <v>5</v>
      </c>
      <c r="C12" s="7" t="s">
        <v>13</v>
      </c>
      <c r="D12" s="7"/>
      <c r="E12" s="5" t="s">
        <v>7</v>
      </c>
      <c r="F12" s="8">
        <v>55000</v>
      </c>
      <c r="G12" s="7">
        <v>193</v>
      </c>
      <c r="H12" s="9">
        <f>G12*F12</f>
        <v>10615000</v>
      </c>
      <c r="I12" s="7">
        <v>193</v>
      </c>
      <c r="J12" s="9">
        <f>I12*F12</f>
        <v>10615000</v>
      </c>
    </row>
    <row r="13" spans="2:10" ht="20.25" customHeight="1">
      <c r="B13" s="18" t="s">
        <v>25</v>
      </c>
      <c r="C13" s="18"/>
      <c r="D13" s="18"/>
      <c r="E13" s="11"/>
      <c r="F13" s="12"/>
      <c r="G13" s="12"/>
      <c r="H13" s="12">
        <f>SUM(H11:H12)</f>
        <v>21290000</v>
      </c>
      <c r="I13" s="12"/>
      <c r="J13" s="12">
        <f>SUM(J11:J12)</f>
        <v>21290000</v>
      </c>
    </row>
    <row r="14" spans="2:10" ht="20.25" customHeight="1">
      <c r="B14" s="7">
        <v>6</v>
      </c>
      <c r="C14" s="7" t="s">
        <v>28</v>
      </c>
      <c r="D14" s="7"/>
      <c r="E14" s="5" t="s">
        <v>11</v>
      </c>
      <c r="F14" s="8">
        <v>1200</v>
      </c>
      <c r="G14" s="7">
        <v>2800</v>
      </c>
      <c r="H14" s="9">
        <f>G14*F14</f>
        <v>3360000</v>
      </c>
      <c r="I14" s="7">
        <v>2800</v>
      </c>
      <c r="J14" s="9">
        <f>I14*F14</f>
        <v>3360000</v>
      </c>
    </row>
    <row r="15" spans="2:10" ht="20.25" customHeight="1">
      <c r="B15" s="7">
        <v>7</v>
      </c>
      <c r="C15" s="7" t="s">
        <v>29</v>
      </c>
      <c r="D15" s="7"/>
      <c r="E15" s="5" t="s">
        <v>11</v>
      </c>
      <c r="F15" s="8">
        <v>1400</v>
      </c>
      <c r="G15" s="7">
        <v>170</v>
      </c>
      <c r="H15" s="9">
        <f>G15*F15</f>
        <v>238000</v>
      </c>
      <c r="I15" s="7">
        <v>170</v>
      </c>
      <c r="J15" s="9">
        <f>I15*F15</f>
        <v>238000</v>
      </c>
    </row>
    <row r="16" spans="2:10" ht="20.25" customHeight="1">
      <c r="B16" s="20" t="s">
        <v>26</v>
      </c>
      <c r="C16" s="21"/>
      <c r="D16" s="22"/>
      <c r="E16" s="11"/>
      <c r="F16" s="12"/>
      <c r="G16" s="12"/>
      <c r="H16" s="12">
        <f>SUM(H14:H15)</f>
        <v>3598000</v>
      </c>
      <c r="I16" s="12"/>
      <c r="J16" s="12">
        <f>SUM(J14:J15)</f>
        <v>3598000</v>
      </c>
    </row>
    <row r="17" spans="2:10" ht="20.25" customHeight="1">
      <c r="B17" s="20" t="s">
        <v>15</v>
      </c>
      <c r="C17" s="21"/>
      <c r="D17" s="22"/>
      <c r="E17" s="11"/>
      <c r="F17" s="12"/>
      <c r="G17" s="12"/>
      <c r="H17" s="12">
        <f>H16+H13+H10</f>
        <v>83014346</v>
      </c>
      <c r="I17" s="12"/>
      <c r="J17" s="12">
        <f>J16+J13+J10</f>
        <v>83014346</v>
      </c>
    </row>
    <row r="18" spans="2:10" ht="20.25" customHeight="1">
      <c r="B18" s="7">
        <v>8</v>
      </c>
      <c r="C18" s="7" t="s">
        <v>31</v>
      </c>
      <c r="D18" s="7"/>
      <c r="E18" s="5" t="s">
        <v>14</v>
      </c>
      <c r="F18" s="8">
        <v>900000</v>
      </c>
      <c r="G18" s="7">
        <v>2</v>
      </c>
      <c r="H18" s="9">
        <f>G18*F18</f>
        <v>1800000</v>
      </c>
      <c r="I18" s="7">
        <v>2</v>
      </c>
      <c r="J18" s="9">
        <f>I18*F18</f>
        <v>1800000</v>
      </c>
    </row>
    <row r="19" spans="2:10" ht="20.25" customHeight="1">
      <c r="B19" s="7">
        <v>9</v>
      </c>
      <c r="C19" s="7" t="s">
        <v>30</v>
      </c>
      <c r="D19" s="7"/>
      <c r="E19" s="5" t="s">
        <v>16</v>
      </c>
      <c r="F19" s="8">
        <v>50000</v>
      </c>
      <c r="G19" s="7">
        <v>5</v>
      </c>
      <c r="H19" s="9">
        <v>150000</v>
      </c>
      <c r="I19" s="7">
        <v>5</v>
      </c>
      <c r="J19" s="9">
        <f t="shared" ref="J19:J20" si="2">I19*F19</f>
        <v>250000</v>
      </c>
    </row>
    <row r="20" spans="2:10" ht="20.25" customHeight="1">
      <c r="B20" s="7">
        <v>10</v>
      </c>
      <c r="C20" s="7" t="s">
        <v>17</v>
      </c>
      <c r="D20" s="7"/>
      <c r="E20" s="5" t="s">
        <v>18</v>
      </c>
      <c r="F20" s="8">
        <v>1800000</v>
      </c>
      <c r="G20" s="7">
        <v>1</v>
      </c>
      <c r="H20" s="9">
        <f>G20*F20</f>
        <v>1800000</v>
      </c>
      <c r="I20" s="7">
        <v>1</v>
      </c>
      <c r="J20" s="9">
        <f t="shared" si="2"/>
        <v>1800000</v>
      </c>
    </row>
    <row r="21" spans="2:10" ht="20.25" customHeight="1">
      <c r="B21" s="18" t="s">
        <v>27</v>
      </c>
      <c r="C21" s="18"/>
      <c r="D21" s="18"/>
      <c r="E21" s="11"/>
      <c r="F21" s="12"/>
      <c r="G21" s="12"/>
      <c r="H21" s="12">
        <f t="shared" ref="H21:J21" si="3">SUM(H18:H20)</f>
        <v>3750000</v>
      </c>
      <c r="I21" s="12"/>
      <c r="J21" s="12">
        <f t="shared" si="3"/>
        <v>3850000</v>
      </c>
    </row>
    <row r="22" spans="2:10" ht="20.25" customHeight="1">
      <c r="B22" s="20" t="s">
        <v>19</v>
      </c>
      <c r="C22" s="21"/>
      <c r="D22" s="22"/>
      <c r="E22" s="11"/>
      <c r="F22" s="12"/>
      <c r="G22" s="12"/>
      <c r="H22" s="12">
        <f>H21</f>
        <v>3750000</v>
      </c>
      <c r="I22" s="12"/>
      <c r="J22" s="12">
        <f>J21</f>
        <v>3850000</v>
      </c>
    </row>
    <row r="23" spans="2:10" ht="20.25" customHeight="1">
      <c r="B23" s="18" t="s">
        <v>20</v>
      </c>
      <c r="C23" s="18"/>
      <c r="D23" s="18"/>
      <c r="E23" s="11"/>
      <c r="F23" s="12"/>
      <c r="G23" s="12"/>
      <c r="H23" s="12">
        <f>H22+H17</f>
        <v>86764346</v>
      </c>
      <c r="I23" s="12"/>
      <c r="J23" s="12">
        <f>J22+J17</f>
        <v>86864346</v>
      </c>
    </row>
    <row r="24" spans="2:10" ht="20.25" customHeight="1">
      <c r="B24" s="18" t="s">
        <v>21</v>
      </c>
      <c r="C24" s="18"/>
      <c r="D24" s="18"/>
      <c r="E24" s="11"/>
      <c r="F24" s="12"/>
      <c r="G24" s="13"/>
      <c r="H24" s="12">
        <f t="shared" ref="H24:J24" si="4">H23*10/100</f>
        <v>8676434.5999999996</v>
      </c>
      <c r="I24" s="13"/>
      <c r="J24" s="12">
        <f t="shared" si="4"/>
        <v>8686434.5999999996</v>
      </c>
    </row>
    <row r="25" spans="2:10" ht="20.25" customHeight="1">
      <c r="B25" s="18" t="s">
        <v>22</v>
      </c>
      <c r="C25" s="18"/>
      <c r="D25" s="18"/>
      <c r="E25" s="11"/>
      <c r="F25" s="12"/>
      <c r="G25" s="12"/>
      <c r="H25" s="12">
        <f t="shared" ref="H25:J25" si="5">SUM(H23:H24)</f>
        <v>95440780.599999994</v>
      </c>
      <c r="I25" s="12"/>
      <c r="J25" s="12">
        <f t="shared" si="5"/>
        <v>95550780.599999994</v>
      </c>
    </row>
    <row r="27" spans="2:10">
      <c r="D27" s="4" t="s">
        <v>39</v>
      </c>
    </row>
    <row r="28" spans="2:10" ht="21" customHeight="1">
      <c r="B28" s="17" t="s">
        <v>36</v>
      </c>
      <c r="C28" s="17"/>
      <c r="D28" s="17"/>
      <c r="E28" s="17"/>
      <c r="F28" s="17"/>
      <c r="G28" s="17"/>
      <c r="H28" s="17"/>
    </row>
    <row r="29" spans="2:10" ht="21" customHeight="1">
      <c r="B29" s="17" t="s">
        <v>37</v>
      </c>
      <c r="C29" s="17"/>
      <c r="D29" s="17"/>
      <c r="E29" s="17"/>
      <c r="F29" s="17"/>
      <c r="G29" s="17"/>
      <c r="H29" s="17"/>
    </row>
    <row r="30" spans="2:10" ht="21" customHeight="1">
      <c r="B30" s="17" t="s">
        <v>38</v>
      </c>
      <c r="C30" s="17"/>
      <c r="D30" s="17"/>
      <c r="E30" s="17"/>
      <c r="F30" s="17"/>
      <c r="G30" s="17"/>
      <c r="H30" s="17"/>
    </row>
    <row r="31" spans="2:10">
      <c r="D31" s="1" t="s">
        <v>40</v>
      </c>
    </row>
    <row r="32" spans="2:10">
      <c r="D32" s="1" t="s">
        <v>42</v>
      </c>
    </row>
    <row r="34" spans="4:8">
      <c r="D34" s="1" t="s">
        <v>41</v>
      </c>
    </row>
    <row r="36" spans="4:8">
      <c r="D36" s="1" t="s">
        <v>43</v>
      </c>
    </row>
    <row r="37" spans="4:8">
      <c r="D37" s="1" t="s">
        <v>44</v>
      </c>
      <c r="H37" s="1" t="s">
        <v>45</v>
      </c>
    </row>
  </sheetData>
  <mergeCells count="22">
    <mergeCell ref="B22:D22"/>
    <mergeCell ref="B13:D13"/>
    <mergeCell ref="B21:D21"/>
    <mergeCell ref="B10:D10"/>
    <mergeCell ref="B16:D16"/>
    <mergeCell ref="B17:D17"/>
    <mergeCell ref="I4:J4"/>
    <mergeCell ref="B1:J1"/>
    <mergeCell ref="D2:J2"/>
    <mergeCell ref="G3:J3"/>
    <mergeCell ref="B30:H30"/>
    <mergeCell ref="B28:H28"/>
    <mergeCell ref="B29:H29"/>
    <mergeCell ref="G4:H4"/>
    <mergeCell ref="F4:F5"/>
    <mergeCell ref="B25:D25"/>
    <mergeCell ref="B23:D23"/>
    <mergeCell ref="B24:D24"/>
    <mergeCell ref="C6:D6"/>
    <mergeCell ref="B4:B5"/>
    <mergeCell ref="C4:D5"/>
    <mergeCell ref="E4:E5"/>
  </mergeCells>
  <pageMargins left="0.36" right="0.12" top="0.75" bottom="0.5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7-р сарын гүйцэтгэл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2025-07-28T09:34:00Z</dcterms:modified>
</cp:coreProperties>
</file>