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voot shar - 50\oboot shar document\Guitsetgel\2025\"/>
    </mc:Choice>
  </mc:AlternateContent>
  <xr:revisionPtr revIDLastSave="0" documentId="13_ncr:1_{289E6CA2-4FA6-456D-A58F-4889B9FBBB73}" xr6:coauthVersionLast="45" xr6:coauthVersionMax="45" xr10:uidLastSave="{00000000-0000-0000-0000-000000000000}"/>
  <bookViews>
    <workbookView xWindow="-120" yWindow="-120" windowWidth="29040" windowHeight="15840" xr2:uid="{EC640927-764F-4B9B-B36F-538E3F53CC6D}"/>
  </bookViews>
  <sheets>
    <sheet name="8-р сар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3" i="1" l="1"/>
  <c r="K83" i="1" s="1"/>
  <c r="I83" i="1"/>
  <c r="G83" i="1"/>
  <c r="J82" i="1"/>
  <c r="K82" i="1" s="1"/>
  <c r="I82" i="1"/>
  <c r="G82" i="1"/>
  <c r="J81" i="1"/>
  <c r="K81" i="1" s="1"/>
  <c r="I81" i="1"/>
  <c r="I84" i="1" s="1"/>
  <c r="G81" i="1"/>
  <c r="G84" i="1" s="1"/>
  <c r="G85" i="1" s="1"/>
  <c r="J79" i="1"/>
  <c r="K79" i="1" s="1"/>
  <c r="I79" i="1"/>
  <c r="G79" i="1"/>
  <c r="J78" i="1"/>
  <c r="K78" i="1" s="1"/>
  <c r="I78" i="1"/>
  <c r="G78" i="1"/>
  <c r="J77" i="1"/>
  <c r="K77" i="1" s="1"/>
  <c r="I77" i="1"/>
  <c r="G77" i="1"/>
  <c r="J76" i="1"/>
  <c r="K76" i="1" s="1"/>
  <c r="I76" i="1"/>
  <c r="G76" i="1"/>
  <c r="J75" i="1"/>
  <c r="K75" i="1" s="1"/>
  <c r="I75" i="1"/>
  <c r="G75" i="1"/>
  <c r="J74" i="1"/>
  <c r="K74" i="1" s="1"/>
  <c r="I74" i="1"/>
  <c r="G74" i="1"/>
  <c r="J73" i="1"/>
  <c r="K73" i="1" s="1"/>
  <c r="I73" i="1"/>
  <c r="G73" i="1"/>
  <c r="J72" i="1"/>
  <c r="K72" i="1" s="1"/>
  <c r="I72" i="1"/>
  <c r="G72" i="1"/>
  <c r="J71" i="1"/>
  <c r="K71" i="1" s="1"/>
  <c r="I71" i="1"/>
  <c r="G71" i="1"/>
  <c r="J70" i="1"/>
  <c r="K70" i="1" s="1"/>
  <c r="I70" i="1"/>
  <c r="G70" i="1"/>
  <c r="J69" i="1"/>
  <c r="K69" i="1" s="1"/>
  <c r="I69" i="1"/>
  <c r="G69" i="1"/>
  <c r="J68" i="1"/>
  <c r="K68" i="1" s="1"/>
  <c r="I68" i="1"/>
  <c r="G68" i="1"/>
  <c r="J67" i="1"/>
  <c r="K67" i="1" s="1"/>
  <c r="I67" i="1"/>
  <c r="G67" i="1"/>
  <c r="J66" i="1"/>
  <c r="K66" i="1" s="1"/>
  <c r="I66" i="1"/>
  <c r="G66" i="1"/>
  <c r="J65" i="1"/>
  <c r="K65" i="1" s="1"/>
  <c r="I65" i="1"/>
  <c r="G65" i="1"/>
  <c r="J64" i="1"/>
  <c r="K64" i="1" s="1"/>
  <c r="I64" i="1"/>
  <c r="G64" i="1"/>
  <c r="J63" i="1"/>
  <c r="K63" i="1" s="1"/>
  <c r="I63" i="1"/>
  <c r="G63" i="1"/>
  <c r="J62" i="1"/>
  <c r="K62" i="1" s="1"/>
  <c r="I62" i="1"/>
  <c r="G62" i="1"/>
  <c r="J61" i="1"/>
  <c r="K61" i="1" s="1"/>
  <c r="I61" i="1"/>
  <c r="G61" i="1"/>
  <c r="J60" i="1"/>
  <c r="K60" i="1" s="1"/>
  <c r="I60" i="1"/>
  <c r="I80" i="1" s="1"/>
  <c r="G60" i="1"/>
  <c r="G80" i="1" s="1"/>
  <c r="G59" i="1"/>
  <c r="K58" i="1"/>
  <c r="J58" i="1"/>
  <c r="I58" i="1"/>
  <c r="I59" i="1" s="1"/>
  <c r="G58" i="1"/>
  <c r="J57" i="1"/>
  <c r="K57" i="1" s="1"/>
  <c r="I57" i="1"/>
  <c r="G57" i="1"/>
  <c r="J54" i="1"/>
  <c r="K54" i="1" s="1"/>
  <c r="I54" i="1"/>
  <c r="G54" i="1"/>
  <c r="K53" i="1"/>
  <c r="J53" i="1"/>
  <c r="I53" i="1"/>
  <c r="G53" i="1"/>
  <c r="J52" i="1"/>
  <c r="K52" i="1" s="1"/>
  <c r="I52" i="1"/>
  <c r="G52" i="1"/>
  <c r="J51" i="1"/>
  <c r="K51" i="1" s="1"/>
  <c r="I51" i="1"/>
  <c r="I55" i="1" s="1"/>
  <c r="G51" i="1"/>
  <c r="G55" i="1" s="1"/>
  <c r="J49" i="1"/>
  <c r="K49" i="1" s="1"/>
  <c r="I49" i="1"/>
  <c r="G49" i="1"/>
  <c r="J48" i="1"/>
  <c r="K48" i="1" s="1"/>
  <c r="I48" i="1"/>
  <c r="I50" i="1" s="1"/>
  <c r="G48" i="1"/>
  <c r="G50" i="1" s="1"/>
  <c r="J47" i="1"/>
  <c r="K47" i="1" s="1"/>
  <c r="I47" i="1"/>
  <c r="G47" i="1"/>
  <c r="J44" i="1"/>
  <c r="K44" i="1" s="1"/>
  <c r="I44" i="1"/>
  <c r="G44" i="1"/>
  <c r="K43" i="1"/>
  <c r="J43" i="1"/>
  <c r="I43" i="1"/>
  <c r="G43" i="1"/>
  <c r="J42" i="1"/>
  <c r="K42" i="1" s="1"/>
  <c r="I42" i="1"/>
  <c r="G42" i="1"/>
  <c r="K41" i="1"/>
  <c r="J41" i="1"/>
  <c r="I41" i="1"/>
  <c r="G41" i="1"/>
  <c r="J40" i="1"/>
  <c r="K40" i="1" s="1"/>
  <c r="I40" i="1"/>
  <c r="G40" i="1"/>
  <c r="K39" i="1"/>
  <c r="J39" i="1"/>
  <c r="I39" i="1"/>
  <c r="G39" i="1"/>
  <c r="J38" i="1"/>
  <c r="K38" i="1" s="1"/>
  <c r="I38" i="1"/>
  <c r="G38" i="1"/>
  <c r="K37" i="1"/>
  <c r="J37" i="1"/>
  <c r="I37" i="1"/>
  <c r="G37" i="1"/>
  <c r="J36" i="1"/>
  <c r="K36" i="1" s="1"/>
  <c r="I36" i="1"/>
  <c r="G36" i="1"/>
  <c r="J35" i="1"/>
  <c r="K35" i="1" s="1"/>
  <c r="I35" i="1"/>
  <c r="G35" i="1"/>
  <c r="J34" i="1"/>
  <c r="K34" i="1" s="1"/>
  <c r="I34" i="1"/>
  <c r="G34" i="1"/>
  <c r="K33" i="1"/>
  <c r="J33" i="1"/>
  <c r="I33" i="1"/>
  <c r="G33" i="1"/>
  <c r="J32" i="1"/>
  <c r="K32" i="1" s="1"/>
  <c r="I32" i="1"/>
  <c r="G32" i="1"/>
  <c r="J31" i="1"/>
  <c r="K31" i="1" s="1"/>
  <c r="I31" i="1"/>
  <c r="G31" i="1"/>
  <c r="G45" i="1" s="1"/>
  <c r="J30" i="1"/>
  <c r="K30" i="1" s="1"/>
  <c r="I30" i="1"/>
  <c r="I45" i="1" s="1"/>
  <c r="G30" i="1"/>
  <c r="J28" i="1"/>
  <c r="K28" i="1" s="1"/>
  <c r="I28" i="1"/>
  <c r="G28" i="1"/>
  <c r="J27" i="1"/>
  <c r="K27" i="1" s="1"/>
  <c r="I27" i="1"/>
  <c r="G27" i="1"/>
  <c r="J26" i="1"/>
  <c r="K26" i="1" s="1"/>
  <c r="I26" i="1"/>
  <c r="G26" i="1"/>
  <c r="J25" i="1"/>
  <c r="K25" i="1" s="1"/>
  <c r="I25" i="1"/>
  <c r="I29" i="1" s="1"/>
  <c r="G25" i="1"/>
  <c r="G29" i="1" s="1"/>
  <c r="J23" i="1"/>
  <c r="K23" i="1" s="1"/>
  <c r="I23" i="1"/>
  <c r="G23" i="1"/>
  <c r="J22" i="1"/>
  <c r="K22" i="1" s="1"/>
  <c r="I22" i="1"/>
  <c r="G22" i="1"/>
  <c r="J21" i="1"/>
  <c r="K21" i="1" s="1"/>
  <c r="I21" i="1"/>
  <c r="G21" i="1"/>
  <c r="J20" i="1"/>
  <c r="K20" i="1" s="1"/>
  <c r="I20" i="1"/>
  <c r="G20" i="1"/>
  <c r="J19" i="1"/>
  <c r="K19" i="1" s="1"/>
  <c r="I19" i="1"/>
  <c r="G19" i="1"/>
  <c r="J18" i="1"/>
  <c r="K18" i="1" s="1"/>
  <c r="I18" i="1"/>
  <c r="G18" i="1"/>
  <c r="J17" i="1"/>
  <c r="K17" i="1" s="1"/>
  <c r="I17" i="1"/>
  <c r="I24" i="1" s="1"/>
  <c r="G17" i="1"/>
  <c r="G24" i="1" s="1"/>
  <c r="J15" i="1"/>
  <c r="K15" i="1" s="1"/>
  <c r="I15" i="1"/>
  <c r="G15" i="1"/>
  <c r="K14" i="1"/>
  <c r="J14" i="1"/>
  <c r="I14" i="1"/>
  <c r="I16" i="1" s="1"/>
  <c r="G14" i="1"/>
  <c r="G16" i="1" s="1"/>
  <c r="K55" i="1" l="1"/>
  <c r="K24" i="1"/>
  <c r="K45" i="1"/>
  <c r="K29" i="1"/>
  <c r="K59" i="1"/>
  <c r="I85" i="1"/>
  <c r="K16" i="1"/>
  <c r="K84" i="1"/>
  <c r="G46" i="1"/>
  <c r="G56" i="1" s="1"/>
  <c r="G86" i="1" s="1"/>
  <c r="K80" i="1"/>
  <c r="I46" i="1"/>
  <c r="I56" i="1" s="1"/>
  <c r="K50" i="1"/>
  <c r="K46" i="1" l="1"/>
  <c r="K56" i="1" s="1"/>
  <c r="I86" i="1"/>
  <c r="G87" i="1"/>
  <c r="G89" i="1" s="1"/>
  <c r="K85" i="1"/>
  <c r="K86" i="1" s="1"/>
  <c r="I87" i="1" l="1"/>
  <c r="I89" i="1" s="1"/>
  <c r="K87" i="1"/>
  <c r="K89" i="1" s="1"/>
</calcChain>
</file>

<file path=xl/sharedStrings.xml><?xml version="1.0" encoding="utf-8"?>
<sst xmlns="http://schemas.openxmlformats.org/spreadsheetml/2006/main" count="186" uniqueCount="134">
  <si>
    <t>Аж үйлдвэр, эрдэс баялгийн сайдын 2025</t>
  </si>
  <si>
    <t xml:space="preserve">оны 04 дүгээр сарын 23-ны өдрийн </t>
  </si>
  <si>
    <t>А/84  дүгээр тушаалын  хавсралт</t>
  </si>
  <si>
    <t>УЛСЫН ТӨСВИЙН ХӨРӨНГӨӨР ГҮЙЦЭТГЭЖ БАЙГАА ГЕОЛОГИЙН СУДАЛГААНЫ 
1:50 000-НЫ МАСШТАБТАЙ ЗУРАГЛАЛ, ЕРӨНХИЙ ЭРЛИЙН АЖЛЫН ''ОВООТ ШАР-50'' ТӨСЛИЙН АЖЛЫН ГҮЙЦЭТГЭЛ</t>
  </si>
  <si>
    <t>2025 оны 08 дугаар сарын 01-ээс 
08 дугаар сарын 31-ний өдөр хүртэл</t>
  </si>
  <si>
    <t>Гэрээний дүн: 1 528 241 932 төгрөг</t>
  </si>
  <si>
    <t>д/д</t>
  </si>
  <si>
    <t>Ажлын нэр, төрөл</t>
  </si>
  <si>
    <t>Хэмжих нэгж</t>
  </si>
  <si>
    <t>Нэгжийн өртөг</t>
  </si>
  <si>
    <t>Тухайн жилийн ажлын хэмжээ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</si>
  <si>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</si>
  <si>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</si>
  <si>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</si>
  <si>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</si>
  <si>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</si>
  <si>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</si>
  <si>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Сансрын зургийн тайлал</t>
  </si>
  <si>
    <t>км2</t>
  </si>
  <si>
    <t>I</t>
  </si>
  <si>
    <t>Бэлтгэл ажлын дүн</t>
  </si>
  <si>
    <t xml:space="preserve">Геологийн зураглал </t>
  </si>
  <si>
    <t>Танилцах маршрут</t>
  </si>
  <si>
    <t>Шалган холбох маршрут</t>
  </si>
  <si>
    <t>т.км</t>
  </si>
  <si>
    <t>Эрлийн маршрут</t>
  </si>
  <si>
    <t>Шлихийн сорьцлолт</t>
  </si>
  <si>
    <t>ш</t>
  </si>
  <si>
    <t>Литогеохими геохимийн сорьцлолт</t>
  </si>
  <si>
    <t>Хоёрдогч геохимийн сорьцлолт</t>
  </si>
  <si>
    <t>II</t>
  </si>
  <si>
    <t>Зураглалын ажлын дүн</t>
  </si>
  <si>
    <t>Шурф нэвтрэлт II-IY</t>
  </si>
  <si>
    <t>т/м</t>
  </si>
  <si>
    <t>Суваг малталт</t>
  </si>
  <si>
    <t>м3</t>
  </si>
  <si>
    <t>Копуш малталт</t>
  </si>
  <si>
    <t>Уулын ажлын булалт</t>
  </si>
  <si>
    <t>III</t>
  </si>
  <si>
    <t xml:space="preserve">Уулын ажлын дүн </t>
  </si>
  <si>
    <t>Ховилон сорьцлолт</t>
  </si>
  <si>
    <t>Анхдагч геохими /зураглал/</t>
  </si>
  <si>
    <t>Анхдагч геохими /эрэл/</t>
  </si>
  <si>
    <t>Цэглэн сорьцлолт</t>
  </si>
  <si>
    <t>Үнэмлэхүй насны сорьцлолт</t>
  </si>
  <si>
    <t xml:space="preserve">Протолочек </t>
  </si>
  <si>
    <t>Шлиф</t>
  </si>
  <si>
    <t>Аншилф</t>
  </si>
  <si>
    <t>Силикат</t>
  </si>
  <si>
    <t>Усан дээж</t>
  </si>
  <si>
    <t>Фаун флор</t>
  </si>
  <si>
    <t>Шурфийн шлих</t>
  </si>
  <si>
    <t>Монолит (хүдрийн бус ашигт малтмал)</t>
  </si>
  <si>
    <t>Элс хайрга</t>
  </si>
  <si>
    <t>Угаалга</t>
  </si>
  <si>
    <t>IV</t>
  </si>
  <si>
    <t xml:space="preserve">Сорьцлолтын дүн </t>
  </si>
  <si>
    <t>V</t>
  </si>
  <si>
    <t>Хээрийн ажлын дүн  /II-IV/</t>
  </si>
  <si>
    <t>Томилолтын зардал</t>
  </si>
  <si>
    <t>Суурин боловсруулалт</t>
  </si>
  <si>
    <t>өдөр</t>
  </si>
  <si>
    <t>Багаж, тоног төхөөрөмж /Анги зохион байгуулалт/</t>
  </si>
  <si>
    <t>багц</t>
  </si>
  <si>
    <t>VI</t>
  </si>
  <si>
    <t>Үйлдвэрлэлийн тээвэр</t>
  </si>
  <si>
    <t>т/км</t>
  </si>
  <si>
    <t>Хүн тээвэр</t>
  </si>
  <si>
    <t>Ачаа тээвэр</t>
  </si>
  <si>
    <t>Ердийн хөсөг /морь/</t>
  </si>
  <si>
    <t>хоног</t>
  </si>
  <si>
    <t>VII</t>
  </si>
  <si>
    <t>Тээврийн дүн</t>
  </si>
  <si>
    <t>VIII</t>
  </si>
  <si>
    <t>ӨӨРИЙН ХҮЧНИЙ АЖЛЫН ДҮН /I+V+VI+VII/</t>
  </si>
  <si>
    <t>Геофизикийн Соронзон хайгуул</t>
  </si>
  <si>
    <t>Геофизикийн цахилгаан зүсэлт (Диполь-Диполь)</t>
  </si>
  <si>
    <t>IX</t>
  </si>
  <si>
    <t>Геофизикийн дүн</t>
  </si>
  <si>
    <t>Урсгал/хоёрдогч геохими /0.075мм -буталгаа/</t>
  </si>
  <si>
    <t>сорьц</t>
  </si>
  <si>
    <t>Анхдагч геохими /0.5кг-аас бага: 0.075 мм-буталгаа/</t>
  </si>
  <si>
    <t>2 кг-аас бага буталгаа</t>
  </si>
  <si>
    <t>5 кг хүртэлх буталгаа</t>
  </si>
  <si>
    <t>Эрдэсийн хураангүй шинжилгээ</t>
  </si>
  <si>
    <t>Эрдсийн дэлгэрэнгүй шинжилгээ</t>
  </si>
  <si>
    <t>ICP 20 элемент /геохими/</t>
  </si>
  <si>
    <t>Хими Аu -порбир</t>
  </si>
  <si>
    <t>ААС-Cu, Pb, Zn, Ag…</t>
  </si>
  <si>
    <t>ААС-Fe, Cr, Ni, Co</t>
  </si>
  <si>
    <t>ААС- Mo, W, Sn</t>
  </si>
  <si>
    <t>Силикат (исэл)</t>
  </si>
  <si>
    <t>Чулуулгийн физик механик шинж</t>
  </si>
  <si>
    <t>Петрографийн бэлтгэл</t>
  </si>
  <si>
    <t>Петрографийн хураангуй шинжилгээ</t>
  </si>
  <si>
    <t>Минераграфийн хураангуй шинжилгээ</t>
  </si>
  <si>
    <t>Минераграфийн бэлтгэл</t>
  </si>
  <si>
    <t>Усны бүрэн</t>
  </si>
  <si>
    <t>Палеонтологи</t>
  </si>
  <si>
    <t>Үнэмлэхүй нас</t>
  </si>
  <si>
    <t>X</t>
  </si>
  <si>
    <t>Лабораторийн ажлын дүн</t>
  </si>
  <si>
    <t>Байрзүйн зураг авах, зураг хэвлэх</t>
  </si>
  <si>
    <t>Авто тээврийн татвар</t>
  </si>
  <si>
    <t>жил</t>
  </si>
  <si>
    <t>Байрны түрээс</t>
  </si>
  <si>
    <t>сар</t>
  </si>
  <si>
    <t>XI</t>
  </si>
  <si>
    <t>Бусад ажлын дүн</t>
  </si>
  <si>
    <t>XII</t>
  </si>
  <si>
    <t>ГАДНЫ БАЙГУУЛЛАГЫН ДҮН /IX+X+XI/</t>
  </si>
  <si>
    <t>XIII</t>
  </si>
  <si>
    <t>НИЙТ АЖЛЫН ЦЭВЭР ДҮН /IX+XII/</t>
  </si>
  <si>
    <t>XIV</t>
  </si>
  <si>
    <t>НӨАТ /VIII-10%/</t>
  </si>
  <si>
    <t>XV</t>
  </si>
  <si>
    <t>МАГАДЛАШГҮЙ ЗАРДАЛ /VIII-2%/</t>
  </si>
  <si>
    <t>XVI</t>
  </si>
  <si>
    <t>НИЙТ АЖЛЫН ДҮН /XIII+XIV+XV/</t>
  </si>
  <si>
    <t xml:space="preserve">Гүйцэтгэгч: </t>
  </si>
  <si>
    <t xml:space="preserve"> "Эрдэст Даян уул" ХХК-ийн  гүйцэтгэх захирал</t>
  </si>
  <si>
    <t>/П.Лхагвадэмбэрэл/</t>
  </si>
  <si>
    <t xml:space="preserve"> "Эрдэст Даян уул" ХХК-ийн нягтлан бодогч</t>
  </si>
  <si>
    <t>/Ж.Отгонтуяа  /</t>
  </si>
  <si>
    <t xml:space="preserve"> "Овоот шар-50" Төслийн ахлагч</t>
  </si>
  <si>
    <t>/                               /</t>
  </si>
  <si>
    <t>Танилцсан:</t>
  </si>
  <si>
    <t>Үндэсний геологийн албаны ГСХ-ийн дарга</t>
  </si>
  <si>
    <t>/Н.Мөнхбилэг /</t>
  </si>
  <si>
    <t>Хянасан:</t>
  </si>
  <si>
    <t>Үндэсний геологийн албаны ГСХ-ийн мэргэжилтэн</t>
  </si>
  <si>
    <t>/ Х.Ганхуяг /</t>
  </si>
  <si>
    <t>Үндэсний геологийн албаны ТЗУХ-ийн ажилтан</t>
  </si>
  <si>
    <t>/ Б.Ууганзаяа/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</si>
</sst>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43" fontId="1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3" fontId="1" fillId="0" borderId="5" xfId="0" applyNumberFormat="1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199;&#1081;&#1094;&#1101;&#1090;&#1075;&#1101;&#1083;%20-2025.01.20%20%20&#1054;&#1074;&#1086;&#1086;&#1090;%20&#1096;&#1072;&#1088;-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tgol"/>
      <sheetName val="1-р сар"/>
      <sheetName val="2-р сар"/>
      <sheetName val="3-р сар"/>
      <sheetName val="4-р сар"/>
      <sheetName val="5-р сар"/>
      <sheetName val="6-р сар"/>
      <sheetName val="7-р сар"/>
      <sheetName val="8-р сар"/>
      <sheetName val="9-р сар"/>
      <sheetName val="10-р сар"/>
      <sheetName val="11.12-р сар"/>
      <sheetName val="ХЭЭРИЙН МАТЕРИАЛ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H13">
            <v>30</v>
          </cell>
        </row>
      </sheetData>
      <sheetData sheetId="7">
        <row r="14">
          <cell r="J14">
            <v>30</v>
          </cell>
        </row>
        <row r="15">
          <cell r="J15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7">
          <cell r="J47">
            <v>0</v>
          </cell>
        </row>
        <row r="48">
          <cell r="J48">
            <v>94.5</v>
          </cell>
        </row>
        <row r="49">
          <cell r="J49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7">
          <cell r="J57">
            <v>0</v>
          </cell>
        </row>
        <row r="58">
          <cell r="J58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7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FFAA-B335-4A20-83E7-01FC0A46B7C3}">
  <sheetPr>
    <tabColor rgb="FFFF0000"/>
  </sheetPr>
  <dimension ref="A1:AB1001"/>
  <sheetViews>
    <sheetView tabSelected="1" topLeftCell="A73" workbookViewId="0">
      <selection activeCell="E102" sqref="E102"/>
    </sheetView>
  </sheetViews>
  <sheetFormatPr defaultColWidth="14.42578125" defaultRowHeight="12.75" x14ac:dyDescent="0.2"/>
  <cols>
    <col min="1" max="1" width="1.28515625" style="3" customWidth="1"/>
    <col min="2" max="2" width="4.28515625" style="3" bestFit="1" customWidth="1"/>
    <col min="3" max="3" width="38.28515625" style="7" customWidth="1"/>
    <col min="4" max="4" width="8.28515625" style="3" customWidth="1"/>
    <col min="5" max="5" width="13.5703125" style="3" customWidth="1"/>
    <col min="6" max="6" width="7.7109375" style="3" customWidth="1"/>
    <col min="7" max="7" width="12.7109375" style="3" customWidth="1"/>
    <col min="8" max="8" width="7.7109375" style="3" customWidth="1"/>
    <col min="9" max="9" width="12.7109375" style="3" customWidth="1"/>
    <col min="10" max="10" width="7.7109375" style="3" customWidth="1"/>
    <col min="11" max="11" width="12.7109375" style="3" customWidth="1"/>
    <col min="12" max="12" width="10.28515625" style="3" customWidth="1"/>
    <col min="13" max="13" width="15.85546875" style="3" customWidth="1"/>
    <col min="14" max="15" width="10.28515625" style="3" customWidth="1"/>
    <col min="16" max="28" width="9.85546875" style="3" customWidth="1"/>
    <col min="29" max="16384" width="14.42578125" style="3"/>
  </cols>
  <sheetData>
    <row r="1" spans="1:28" ht="14.25" customHeight="1" x14ac:dyDescent="0.2">
      <c r="A1" s="1"/>
      <c r="B1" s="1"/>
      <c r="C1" s="5"/>
      <c r="D1" s="1"/>
      <c r="E1" s="1"/>
      <c r="F1" s="1"/>
      <c r="G1" s="1"/>
      <c r="H1" s="1"/>
      <c r="I1" s="1"/>
      <c r="J1" s="1"/>
      <c r="K1" s="2" t="s">
        <v>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x14ac:dyDescent="0.2">
      <c r="A2" s="1"/>
      <c r="B2" s="1"/>
      <c r="C2" s="5"/>
      <c r="D2" s="1"/>
      <c r="E2" s="1"/>
      <c r="F2" s="1"/>
      <c r="G2" s="1"/>
      <c r="H2" s="1"/>
      <c r="I2" s="1"/>
      <c r="J2" s="1"/>
      <c r="K2" s="2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4.25" customHeight="1" x14ac:dyDescent="0.2">
      <c r="A3" s="1"/>
      <c r="B3" s="1"/>
      <c r="C3" s="5"/>
      <c r="D3" s="1"/>
      <c r="E3" s="1"/>
      <c r="F3" s="1"/>
      <c r="G3" s="1"/>
      <c r="H3" s="1"/>
      <c r="I3" s="1"/>
      <c r="J3" s="1"/>
      <c r="K3" s="2" t="s">
        <v>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4.25" customHeight="1" x14ac:dyDescent="0.2">
      <c r="A4" s="1"/>
      <c r="B4" s="1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40.5" customHeight="1" x14ac:dyDescent="0.2">
      <c r="A5" s="1"/>
      <c r="B5" s="31" t="s">
        <v>3</v>
      </c>
      <c r="C5" s="32"/>
      <c r="D5" s="32"/>
      <c r="E5" s="32"/>
      <c r="F5" s="32"/>
      <c r="G5" s="32"/>
      <c r="H5" s="32"/>
      <c r="I5" s="32"/>
      <c r="J5" s="32"/>
      <c r="K5" s="3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4.25" customHeight="1" x14ac:dyDescent="0.2">
      <c r="A6" s="1"/>
      <c r="B6" s="4"/>
      <c r="C6" s="4"/>
      <c r="D6" s="4"/>
      <c r="E6" s="4"/>
      <c r="F6" s="4"/>
      <c r="G6" s="4"/>
      <c r="H6" s="4"/>
      <c r="I6" s="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9.25" customHeight="1" x14ac:dyDescent="0.2">
      <c r="A7" s="1"/>
      <c r="B7" s="33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4.25" customHeight="1" x14ac:dyDescent="0.2">
      <c r="A8" s="1"/>
      <c r="B8" s="1"/>
      <c r="C8" s="6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4.25" customHeight="1" x14ac:dyDescent="0.2">
      <c r="A9" s="1"/>
      <c r="B9" s="1"/>
      <c r="C9" s="5"/>
      <c r="D9" s="1"/>
      <c r="E9" s="1"/>
      <c r="F9" s="1"/>
      <c r="G9" s="1"/>
      <c r="H9" s="1"/>
      <c r="I9" s="1"/>
      <c r="J9" s="1"/>
      <c r="K9" s="2" t="s">
        <v>5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4.25" customHeight="1" x14ac:dyDescent="0.2">
      <c r="A10" s="1"/>
      <c r="B10" s="1"/>
      <c r="C10" s="5"/>
      <c r="D10" s="1"/>
      <c r="E10" s="1"/>
      <c r="F10" s="1"/>
      <c r="G10" s="1"/>
      <c r="H10" s="1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s="7" customFormat="1" ht="29.25" customHeight="1" x14ac:dyDescent="0.2">
      <c r="A11" s="6"/>
      <c r="B11" s="35" t="s">
        <v>6</v>
      </c>
      <c r="C11" s="37" t="s">
        <v>7</v>
      </c>
      <c r="D11" s="37" t="s">
        <v>8</v>
      </c>
      <c r="E11" s="37" t="s">
        <v>9</v>
      </c>
      <c r="F11" s="40" t="s">
        <v>10</v>
      </c>
      <c r="G11" s="41"/>
      <c r="H11" s="40" t="s">
        <v>11</v>
      </c>
      <c r="I11" s="41"/>
      <c r="J11" s="40" t="s">
        <v>12</v>
      </c>
      <c r="K11" s="4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ht="14.25" customHeight="1" x14ac:dyDescent="0.2">
      <c r="A12" s="1"/>
      <c r="B12" s="36"/>
      <c r="C12" s="38"/>
      <c r="D12" s="39"/>
      <c r="E12" s="39"/>
      <c r="F12" s="8" t="s">
        <v>13</v>
      </c>
      <c r="G12" s="9" t="s">
        <v>14</v>
      </c>
      <c r="H12" s="8" t="s">
        <v>13</v>
      </c>
      <c r="I12" s="9" t="s">
        <v>14</v>
      </c>
      <c r="J12" s="8" t="s">
        <v>13</v>
      </c>
      <c r="K12" s="9" t="s">
        <v>14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4.25" customHeight="1" x14ac:dyDescent="0.2">
      <c r="A13" s="1"/>
      <c r="B13" s="10">
        <v>0</v>
      </c>
      <c r="C13" s="8">
        <v>1</v>
      </c>
      <c r="D13" s="8">
        <v>2</v>
      </c>
      <c r="E13" s="8">
        <v>3</v>
      </c>
      <c r="F13" s="8">
        <v>4</v>
      </c>
      <c r="G13" s="8">
        <v>5</v>
      </c>
      <c r="H13" s="8">
        <v>6</v>
      </c>
      <c r="I13" s="8">
        <v>7</v>
      </c>
      <c r="J13" s="8">
        <v>8</v>
      </c>
      <c r="K13" s="8">
        <v>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4.25" customHeight="1" x14ac:dyDescent="0.2">
      <c r="A14" s="1"/>
      <c r="B14" s="10"/>
      <c r="C14" s="11" t="s">
        <v>15</v>
      </c>
      <c r="D14" s="10" t="s">
        <v>16</v>
      </c>
      <c r="E14" s="12">
        <v>45625</v>
      </c>
      <c r="F14" s="13">
        <v>30</v>
      </c>
      <c r="G14" s="12">
        <f>F14*E14</f>
        <v>1368750</v>
      </c>
      <c r="H14" s="13"/>
      <c r="I14" s="12">
        <f>H14*E14</f>
        <v>0</v>
      </c>
      <c r="J14" s="13">
        <f>+H14+'[1]7-р сар'!J14</f>
        <v>30</v>
      </c>
      <c r="K14" s="12">
        <f>J14*E14</f>
        <v>1368750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4.25" customHeight="1" x14ac:dyDescent="0.2">
      <c r="A15" s="1"/>
      <c r="B15" s="10"/>
      <c r="C15" s="11" t="s">
        <v>17</v>
      </c>
      <c r="D15" s="10" t="s">
        <v>18</v>
      </c>
      <c r="E15" s="12">
        <v>7400</v>
      </c>
      <c r="F15" s="13"/>
      <c r="G15" s="12">
        <f>F15*E15</f>
        <v>0</v>
      </c>
      <c r="H15" s="13"/>
      <c r="I15" s="12">
        <f>H15*E15</f>
        <v>0</v>
      </c>
      <c r="J15" s="13">
        <f>+H15+'[1]7-р сар'!J15</f>
        <v>0</v>
      </c>
      <c r="K15" s="12">
        <f>J15*E15</f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4.25" customHeight="1" x14ac:dyDescent="0.2">
      <c r="A16" s="1"/>
      <c r="B16" s="14" t="s">
        <v>19</v>
      </c>
      <c r="C16" s="15" t="s">
        <v>20</v>
      </c>
      <c r="D16" s="14"/>
      <c r="E16" s="16"/>
      <c r="F16" s="10"/>
      <c r="G16" s="17">
        <f>SUM(G14:G15)</f>
        <v>1368750</v>
      </c>
      <c r="H16" s="10"/>
      <c r="I16" s="17">
        <f>SUM(I14:I15)</f>
        <v>0</v>
      </c>
      <c r="J16" s="13"/>
      <c r="K16" s="17">
        <f>SUM(K14:K15)</f>
        <v>1368750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4.25" customHeight="1" x14ac:dyDescent="0.2">
      <c r="A17" s="1"/>
      <c r="B17" s="10"/>
      <c r="C17" s="11" t="s">
        <v>21</v>
      </c>
      <c r="D17" s="10" t="s">
        <v>18</v>
      </c>
      <c r="E17" s="18">
        <v>53956.896549999998</v>
      </c>
      <c r="F17" s="13"/>
      <c r="G17" s="12">
        <f t="shared" ref="G17:G23" si="0">F17*E17</f>
        <v>0</v>
      </c>
      <c r="H17" s="13"/>
      <c r="I17" s="12">
        <f t="shared" ref="I17:I23" si="1">H17*E17</f>
        <v>0</v>
      </c>
      <c r="J17" s="13">
        <f>+H17+'[1]7-р сар'!J17</f>
        <v>0</v>
      </c>
      <c r="K17" s="12">
        <f t="shared" ref="K17:K23" si="2">J17*E17</f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4.25" customHeight="1" x14ac:dyDescent="0.2">
      <c r="A18" s="1"/>
      <c r="B18" s="10"/>
      <c r="C18" s="11" t="s">
        <v>22</v>
      </c>
      <c r="D18" s="10" t="s">
        <v>16</v>
      </c>
      <c r="E18" s="18">
        <v>15686.274509803921</v>
      </c>
      <c r="F18" s="13"/>
      <c r="G18" s="12">
        <f t="shared" si="0"/>
        <v>0</v>
      </c>
      <c r="H18" s="13"/>
      <c r="I18" s="12">
        <f t="shared" si="1"/>
        <v>0</v>
      </c>
      <c r="J18" s="13">
        <f>+H18+'[1]7-р сар'!J18</f>
        <v>0</v>
      </c>
      <c r="K18" s="12">
        <f t="shared" si="2"/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4.25" customHeight="1" x14ac:dyDescent="0.2">
      <c r="A19" s="1"/>
      <c r="B19" s="10"/>
      <c r="C19" s="11" t="s">
        <v>23</v>
      </c>
      <c r="D19" s="10" t="s">
        <v>24</v>
      </c>
      <c r="E19" s="18">
        <v>53333.333299999998</v>
      </c>
      <c r="F19" s="19"/>
      <c r="G19" s="12">
        <f t="shared" si="0"/>
        <v>0</v>
      </c>
      <c r="H19" s="19"/>
      <c r="I19" s="12">
        <f t="shared" si="1"/>
        <v>0</v>
      </c>
      <c r="J19" s="13">
        <f>+H19+'[1]7-р сар'!J19</f>
        <v>0</v>
      </c>
      <c r="K19" s="12">
        <f t="shared" si="2"/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4.25" customHeight="1" x14ac:dyDescent="0.2">
      <c r="A20" s="1"/>
      <c r="B20" s="10"/>
      <c r="C20" s="11" t="s">
        <v>25</v>
      </c>
      <c r="D20" s="10" t="s">
        <v>24</v>
      </c>
      <c r="E20" s="18">
        <v>31011.904761904763</v>
      </c>
      <c r="F20" s="13"/>
      <c r="G20" s="12">
        <f t="shared" si="0"/>
        <v>0</v>
      </c>
      <c r="H20" s="13"/>
      <c r="I20" s="12">
        <f t="shared" si="1"/>
        <v>0</v>
      </c>
      <c r="J20" s="13">
        <f>+H20+'[1]7-р сар'!J20</f>
        <v>0</v>
      </c>
      <c r="K20" s="12">
        <f t="shared" si="2"/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4.25" customHeight="1" x14ac:dyDescent="0.2">
      <c r="A21" s="1"/>
      <c r="B21" s="10"/>
      <c r="C21" s="11" t="s">
        <v>26</v>
      </c>
      <c r="D21" s="10" t="s">
        <v>27</v>
      </c>
      <c r="E21" s="18">
        <v>3188.6904761904761</v>
      </c>
      <c r="F21" s="13"/>
      <c r="G21" s="12">
        <f t="shared" si="0"/>
        <v>0</v>
      </c>
      <c r="H21" s="13"/>
      <c r="I21" s="12">
        <f t="shared" si="1"/>
        <v>0</v>
      </c>
      <c r="J21" s="13">
        <f>+H21+'[1]7-р сар'!J21</f>
        <v>0</v>
      </c>
      <c r="K21" s="12">
        <f t="shared" si="2"/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4.25" customHeight="1" x14ac:dyDescent="0.2">
      <c r="A22" s="1"/>
      <c r="B22" s="10"/>
      <c r="C22" s="11" t="s">
        <v>28</v>
      </c>
      <c r="D22" s="10" t="s">
        <v>27</v>
      </c>
      <c r="E22" s="18">
        <v>2585.1190476190473</v>
      </c>
      <c r="F22" s="13"/>
      <c r="G22" s="12">
        <f t="shared" si="0"/>
        <v>0</v>
      </c>
      <c r="H22" s="13"/>
      <c r="I22" s="12">
        <f t="shared" si="1"/>
        <v>0</v>
      </c>
      <c r="J22" s="13">
        <f>+H22+'[1]7-р сар'!J22</f>
        <v>0</v>
      </c>
      <c r="K22" s="12">
        <f t="shared" si="2"/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4.25" customHeight="1" x14ac:dyDescent="0.2">
      <c r="A23" s="1"/>
      <c r="B23" s="10"/>
      <c r="C23" s="11" t="s">
        <v>29</v>
      </c>
      <c r="D23" s="10" t="s">
        <v>27</v>
      </c>
      <c r="E23" s="18">
        <v>4711.0426929392397</v>
      </c>
      <c r="F23" s="13"/>
      <c r="G23" s="12">
        <f t="shared" si="0"/>
        <v>0</v>
      </c>
      <c r="H23" s="13"/>
      <c r="I23" s="12">
        <f t="shared" si="1"/>
        <v>0</v>
      </c>
      <c r="J23" s="13">
        <f>+H23+'[1]7-р сар'!J23</f>
        <v>0</v>
      </c>
      <c r="K23" s="12">
        <f t="shared" si="2"/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4.25" customHeight="1" x14ac:dyDescent="0.2">
      <c r="A24" s="1"/>
      <c r="B24" s="14" t="s">
        <v>30</v>
      </c>
      <c r="C24" s="15" t="s">
        <v>31</v>
      </c>
      <c r="D24" s="14"/>
      <c r="E24" s="16"/>
      <c r="F24" s="10"/>
      <c r="G24" s="17">
        <f>SUM(G17:G23)</f>
        <v>0</v>
      </c>
      <c r="H24" s="10"/>
      <c r="I24" s="17">
        <f>SUM(I17:I23)</f>
        <v>0</v>
      </c>
      <c r="J24" s="13"/>
      <c r="K24" s="17">
        <f>SUM(K17:K23)</f>
        <v>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4.25" customHeight="1" x14ac:dyDescent="0.2">
      <c r="A25" s="1"/>
      <c r="B25" s="10"/>
      <c r="C25" s="11" t="s">
        <v>32</v>
      </c>
      <c r="D25" s="20" t="s">
        <v>33</v>
      </c>
      <c r="E25" s="21">
        <v>79800</v>
      </c>
      <c r="F25" s="12"/>
      <c r="G25" s="12">
        <f>F25*E25</f>
        <v>0</v>
      </c>
      <c r="H25" s="12"/>
      <c r="I25" s="12">
        <f>H25*E25</f>
        <v>0</v>
      </c>
      <c r="J25" s="13">
        <f>+H25+'[1]7-р сар'!J25</f>
        <v>0</v>
      </c>
      <c r="K25" s="12">
        <f>J25*E25</f>
        <v>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4.25" customHeight="1" x14ac:dyDescent="0.2">
      <c r="A26" s="1"/>
      <c r="B26" s="10"/>
      <c r="C26" s="11" t="s">
        <v>34</v>
      </c>
      <c r="D26" s="20" t="s">
        <v>35</v>
      </c>
      <c r="E26" s="21">
        <v>30130</v>
      </c>
      <c r="F26" s="12"/>
      <c r="G26" s="12">
        <f>F26*E26</f>
        <v>0</v>
      </c>
      <c r="H26" s="12"/>
      <c r="I26" s="12">
        <f>H26*E26</f>
        <v>0</v>
      </c>
      <c r="J26" s="13">
        <f>+H26+'[1]7-р сар'!J26</f>
        <v>0</v>
      </c>
      <c r="K26" s="12">
        <f>J26*E26</f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4.25" customHeight="1" x14ac:dyDescent="0.2">
      <c r="A27" s="1"/>
      <c r="B27" s="10"/>
      <c r="C27" s="11" t="s">
        <v>36</v>
      </c>
      <c r="D27" s="20" t="s">
        <v>35</v>
      </c>
      <c r="E27" s="21">
        <v>1200</v>
      </c>
      <c r="F27" s="12"/>
      <c r="G27" s="12">
        <f>F27*E27</f>
        <v>0</v>
      </c>
      <c r="H27" s="12"/>
      <c r="I27" s="12">
        <f>H27*E27</f>
        <v>0</v>
      </c>
      <c r="J27" s="13">
        <f>+H27+'[1]7-р сар'!J27</f>
        <v>0</v>
      </c>
      <c r="K27" s="12">
        <f>J27*E27</f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4.25" customHeight="1" x14ac:dyDescent="0.2">
      <c r="A28" s="1"/>
      <c r="B28" s="10"/>
      <c r="C28" s="11" t="s">
        <v>37</v>
      </c>
      <c r="D28" s="20" t="s">
        <v>35</v>
      </c>
      <c r="E28" s="21">
        <v>2300</v>
      </c>
      <c r="F28" s="12"/>
      <c r="G28" s="12">
        <f>F28*E28</f>
        <v>0</v>
      </c>
      <c r="H28" s="12"/>
      <c r="I28" s="12">
        <f>H28*E28</f>
        <v>0</v>
      </c>
      <c r="J28" s="13">
        <f>+H28+'[1]7-р сар'!J28</f>
        <v>0</v>
      </c>
      <c r="K28" s="12">
        <f>J28*E28</f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4.25" customHeight="1" x14ac:dyDescent="0.2">
      <c r="A29" s="1"/>
      <c r="B29" s="14" t="s">
        <v>38</v>
      </c>
      <c r="C29" s="15" t="s">
        <v>39</v>
      </c>
      <c r="D29" s="14"/>
      <c r="E29" s="16"/>
      <c r="F29" s="10"/>
      <c r="G29" s="17">
        <f>SUM(G25:G28)</f>
        <v>0</v>
      </c>
      <c r="H29" s="10"/>
      <c r="I29" s="17">
        <f>SUM(I25:I28)</f>
        <v>0</v>
      </c>
      <c r="J29" s="13"/>
      <c r="K29" s="17">
        <f>SUM(K25:K28)</f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4.25" customHeight="1" x14ac:dyDescent="0.2">
      <c r="A30" s="1"/>
      <c r="B30" s="10"/>
      <c r="C30" s="11" t="s">
        <v>40</v>
      </c>
      <c r="D30" s="20" t="s">
        <v>27</v>
      </c>
      <c r="E30" s="21">
        <v>10500</v>
      </c>
      <c r="F30" s="13"/>
      <c r="G30" s="12">
        <f t="shared" ref="G30:G44" si="3">F30*E30</f>
        <v>0</v>
      </c>
      <c r="H30" s="13"/>
      <c r="I30" s="12">
        <f t="shared" ref="I30:I44" si="4">H30*E30</f>
        <v>0</v>
      </c>
      <c r="J30" s="13">
        <f>+H30+'[1]7-р сар'!J30</f>
        <v>0</v>
      </c>
      <c r="K30" s="12">
        <f t="shared" ref="K30:K44" si="5">J30*E30</f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4.25" customHeight="1" x14ac:dyDescent="0.2">
      <c r="A31" s="1"/>
      <c r="B31" s="10"/>
      <c r="C31" s="11" t="s">
        <v>41</v>
      </c>
      <c r="D31" s="20" t="s">
        <v>27</v>
      </c>
      <c r="E31" s="21">
        <v>9021</v>
      </c>
      <c r="F31" s="13"/>
      <c r="G31" s="12">
        <f t="shared" si="3"/>
        <v>0</v>
      </c>
      <c r="H31" s="13"/>
      <c r="I31" s="12">
        <f t="shared" si="4"/>
        <v>0</v>
      </c>
      <c r="J31" s="13">
        <f>+H31+'[1]7-р сар'!J31</f>
        <v>0</v>
      </c>
      <c r="K31" s="12">
        <f t="shared" si="5"/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4.25" customHeight="1" x14ac:dyDescent="0.2">
      <c r="A32" s="1"/>
      <c r="B32" s="10"/>
      <c r="C32" s="11" t="s">
        <v>42</v>
      </c>
      <c r="D32" s="20" t="s">
        <v>27</v>
      </c>
      <c r="E32" s="22">
        <v>9021.1412151067325</v>
      </c>
      <c r="F32" s="13"/>
      <c r="G32" s="12">
        <f t="shared" si="3"/>
        <v>0</v>
      </c>
      <c r="H32" s="13"/>
      <c r="I32" s="12">
        <f t="shared" si="4"/>
        <v>0</v>
      </c>
      <c r="J32" s="13">
        <f>+H32+'[1]7-р сар'!J32</f>
        <v>0</v>
      </c>
      <c r="K32" s="12">
        <f t="shared" si="5"/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4.25" customHeight="1" x14ac:dyDescent="0.2">
      <c r="A33" s="1"/>
      <c r="B33" s="10"/>
      <c r="C33" s="11" t="s">
        <v>43</v>
      </c>
      <c r="D33" s="20" t="s">
        <v>27</v>
      </c>
      <c r="E33" s="22">
        <v>8201.7138752052542</v>
      </c>
      <c r="F33" s="13"/>
      <c r="G33" s="12">
        <f t="shared" si="3"/>
        <v>0</v>
      </c>
      <c r="H33" s="13"/>
      <c r="I33" s="12">
        <f t="shared" si="4"/>
        <v>0</v>
      </c>
      <c r="J33" s="13">
        <f>+H33+'[1]7-р сар'!J33</f>
        <v>0</v>
      </c>
      <c r="K33" s="12">
        <f t="shared" si="5"/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4.25" customHeight="1" x14ac:dyDescent="0.2">
      <c r="A34" s="1"/>
      <c r="B34" s="10"/>
      <c r="C34" s="11" t="s">
        <v>44</v>
      </c>
      <c r="D34" s="20" t="s">
        <v>27</v>
      </c>
      <c r="E34" s="21">
        <v>11500</v>
      </c>
      <c r="F34" s="13"/>
      <c r="G34" s="12">
        <f t="shared" si="3"/>
        <v>0</v>
      </c>
      <c r="H34" s="13"/>
      <c r="I34" s="12">
        <f t="shared" si="4"/>
        <v>0</v>
      </c>
      <c r="J34" s="13">
        <f>+H34+'[1]7-р сар'!J34</f>
        <v>0</v>
      </c>
      <c r="K34" s="12">
        <f t="shared" si="5"/>
        <v>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4.25" customHeight="1" x14ac:dyDescent="0.2">
      <c r="A35" s="1"/>
      <c r="B35" s="10"/>
      <c r="C35" s="11" t="s">
        <v>45</v>
      </c>
      <c r="D35" s="20" t="s">
        <v>27</v>
      </c>
      <c r="E35" s="18">
        <v>11681.547619047618</v>
      </c>
      <c r="F35" s="13"/>
      <c r="G35" s="12">
        <f t="shared" si="3"/>
        <v>0</v>
      </c>
      <c r="H35" s="13"/>
      <c r="I35" s="12">
        <f t="shared" si="4"/>
        <v>0</v>
      </c>
      <c r="J35" s="13">
        <f>+H35+'[1]7-р сар'!J35</f>
        <v>0</v>
      </c>
      <c r="K35" s="12">
        <f t="shared" si="5"/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4.25" customHeight="1" x14ac:dyDescent="0.2">
      <c r="A36" s="1"/>
      <c r="B36" s="10"/>
      <c r="C36" s="11" t="s">
        <v>46</v>
      </c>
      <c r="D36" s="20" t="s">
        <v>27</v>
      </c>
      <c r="E36" s="21">
        <v>500</v>
      </c>
      <c r="F36" s="13"/>
      <c r="G36" s="12">
        <f t="shared" si="3"/>
        <v>0</v>
      </c>
      <c r="H36" s="13"/>
      <c r="I36" s="12">
        <f t="shared" si="4"/>
        <v>0</v>
      </c>
      <c r="J36" s="13">
        <f>+H36+'[1]7-р сар'!J36</f>
        <v>0</v>
      </c>
      <c r="K36" s="12">
        <f t="shared" si="5"/>
        <v>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4.25" customHeight="1" x14ac:dyDescent="0.2">
      <c r="A37" s="1"/>
      <c r="B37" s="10"/>
      <c r="C37" s="11" t="s">
        <v>47</v>
      </c>
      <c r="D37" s="20" t="s">
        <v>27</v>
      </c>
      <c r="E37" s="21">
        <v>500</v>
      </c>
      <c r="F37" s="13"/>
      <c r="G37" s="12">
        <f t="shared" si="3"/>
        <v>0</v>
      </c>
      <c r="H37" s="13"/>
      <c r="I37" s="12">
        <f t="shared" si="4"/>
        <v>0</v>
      </c>
      <c r="J37" s="13">
        <f>+H37+'[1]7-р сар'!J37</f>
        <v>0</v>
      </c>
      <c r="K37" s="12">
        <f t="shared" si="5"/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4.25" customHeight="1" x14ac:dyDescent="0.2">
      <c r="A38" s="1"/>
      <c r="B38" s="10"/>
      <c r="C38" s="11" t="s">
        <v>48</v>
      </c>
      <c r="D38" s="20" t="s">
        <v>27</v>
      </c>
      <c r="E38" s="21">
        <v>8202</v>
      </c>
      <c r="F38" s="13"/>
      <c r="G38" s="12">
        <f t="shared" si="3"/>
        <v>0</v>
      </c>
      <c r="H38" s="13"/>
      <c r="I38" s="12">
        <f t="shared" si="4"/>
        <v>0</v>
      </c>
      <c r="J38" s="13">
        <f>+H38+'[1]7-р сар'!J38</f>
        <v>0</v>
      </c>
      <c r="K38" s="12">
        <f t="shared" si="5"/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4.25" customHeight="1" x14ac:dyDescent="0.2">
      <c r="A39" s="1"/>
      <c r="B39" s="10"/>
      <c r="C39" s="11" t="s">
        <v>49</v>
      </c>
      <c r="D39" s="20" t="s">
        <v>27</v>
      </c>
      <c r="E39" s="21">
        <v>12000</v>
      </c>
      <c r="F39" s="13"/>
      <c r="G39" s="12">
        <f t="shared" si="3"/>
        <v>0</v>
      </c>
      <c r="H39" s="13"/>
      <c r="I39" s="12">
        <f t="shared" si="4"/>
        <v>0</v>
      </c>
      <c r="J39" s="13">
        <f>+H39+'[1]7-р сар'!J39</f>
        <v>0</v>
      </c>
      <c r="K39" s="12">
        <f t="shared" si="5"/>
        <v>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4.25" customHeight="1" x14ac:dyDescent="0.2">
      <c r="A40" s="1"/>
      <c r="B40" s="10"/>
      <c r="C40" s="11" t="s">
        <v>50</v>
      </c>
      <c r="D40" s="20" t="s">
        <v>27</v>
      </c>
      <c r="E40" s="21">
        <v>5500</v>
      </c>
      <c r="F40" s="13"/>
      <c r="G40" s="12">
        <f t="shared" si="3"/>
        <v>0</v>
      </c>
      <c r="H40" s="13"/>
      <c r="I40" s="12">
        <f t="shared" si="4"/>
        <v>0</v>
      </c>
      <c r="J40" s="13">
        <f>+H40+'[1]7-р сар'!J40</f>
        <v>0</v>
      </c>
      <c r="K40" s="12">
        <f t="shared" si="5"/>
        <v>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4.25" customHeight="1" x14ac:dyDescent="0.2">
      <c r="A41" s="1"/>
      <c r="B41" s="10"/>
      <c r="C41" s="11" t="s">
        <v>51</v>
      </c>
      <c r="D41" s="20" t="s">
        <v>27</v>
      </c>
      <c r="E41" s="18">
        <v>3466.6666666666665</v>
      </c>
      <c r="F41" s="13"/>
      <c r="G41" s="12">
        <f t="shared" si="3"/>
        <v>0</v>
      </c>
      <c r="H41" s="13"/>
      <c r="I41" s="12">
        <f t="shared" si="4"/>
        <v>0</v>
      </c>
      <c r="J41" s="13">
        <f>+H41+'[1]7-р сар'!J41</f>
        <v>0</v>
      </c>
      <c r="K41" s="12">
        <f t="shared" si="5"/>
        <v>0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2">
      <c r="A42" s="1"/>
      <c r="B42" s="10"/>
      <c r="C42" s="11" t="s">
        <v>52</v>
      </c>
      <c r="D42" s="20" t="s">
        <v>27</v>
      </c>
      <c r="E42" s="12">
        <v>25000</v>
      </c>
      <c r="F42" s="13"/>
      <c r="G42" s="12">
        <f t="shared" si="3"/>
        <v>0</v>
      </c>
      <c r="H42" s="13"/>
      <c r="I42" s="12">
        <f t="shared" si="4"/>
        <v>0</v>
      </c>
      <c r="J42" s="13">
        <f>+H42+'[1]7-р сар'!J42</f>
        <v>0</v>
      </c>
      <c r="K42" s="12">
        <f t="shared" si="5"/>
        <v>0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4.25" customHeight="1" x14ac:dyDescent="0.2">
      <c r="A43" s="1"/>
      <c r="B43" s="10"/>
      <c r="C43" s="11" t="s">
        <v>53</v>
      </c>
      <c r="D43" s="20" t="s">
        <v>27</v>
      </c>
      <c r="E43" s="12">
        <v>86966</v>
      </c>
      <c r="F43" s="13"/>
      <c r="G43" s="12">
        <f t="shared" si="3"/>
        <v>0</v>
      </c>
      <c r="H43" s="13"/>
      <c r="I43" s="12">
        <f t="shared" si="4"/>
        <v>0</v>
      </c>
      <c r="J43" s="13">
        <f>+H43+'[1]7-р сар'!J43</f>
        <v>0</v>
      </c>
      <c r="K43" s="12">
        <f t="shared" si="5"/>
        <v>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4.25" customHeight="1" x14ac:dyDescent="0.2">
      <c r="A44" s="1"/>
      <c r="B44" s="10"/>
      <c r="C44" s="11" t="s">
        <v>54</v>
      </c>
      <c r="D44" s="20" t="s">
        <v>27</v>
      </c>
      <c r="E44" s="12">
        <v>3000</v>
      </c>
      <c r="F44" s="13"/>
      <c r="G44" s="12">
        <f t="shared" si="3"/>
        <v>0</v>
      </c>
      <c r="H44" s="13"/>
      <c r="I44" s="12">
        <f t="shared" si="4"/>
        <v>0</v>
      </c>
      <c r="J44" s="13">
        <f>+H44+'[1]7-р сар'!J44</f>
        <v>0</v>
      </c>
      <c r="K44" s="12">
        <f t="shared" si="5"/>
        <v>0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4.25" customHeight="1" x14ac:dyDescent="0.2">
      <c r="A45" s="1"/>
      <c r="B45" s="14" t="s">
        <v>55</v>
      </c>
      <c r="C45" s="15" t="s">
        <v>56</v>
      </c>
      <c r="D45" s="14"/>
      <c r="E45" s="16"/>
      <c r="F45" s="10"/>
      <c r="G45" s="17">
        <f>SUM(G30:G44)</f>
        <v>0</v>
      </c>
      <c r="H45" s="10"/>
      <c r="I45" s="17">
        <f>SUM(I30:I44)</f>
        <v>0</v>
      </c>
      <c r="J45" s="13"/>
      <c r="K45" s="17">
        <f>SUM(K30:K44)</f>
        <v>0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4.25" customHeight="1" x14ac:dyDescent="0.2">
      <c r="A46" s="1"/>
      <c r="B46" s="14" t="s">
        <v>57</v>
      </c>
      <c r="C46" s="15" t="s">
        <v>58</v>
      </c>
      <c r="D46" s="14"/>
      <c r="E46" s="16"/>
      <c r="F46" s="10"/>
      <c r="G46" s="17">
        <f>+G24+G45+G29</f>
        <v>0</v>
      </c>
      <c r="H46" s="10"/>
      <c r="I46" s="17">
        <f>+I24+I45+I29</f>
        <v>0</v>
      </c>
      <c r="J46" s="13"/>
      <c r="K46" s="17">
        <f>+K24+K45+K29</f>
        <v>0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4.25" customHeight="1" x14ac:dyDescent="0.2">
      <c r="A47" s="1"/>
      <c r="B47" s="10"/>
      <c r="C47" s="11" t="s">
        <v>59</v>
      </c>
      <c r="D47" s="20" t="s">
        <v>16</v>
      </c>
      <c r="E47" s="21">
        <v>10440</v>
      </c>
      <c r="F47" s="13"/>
      <c r="G47" s="12">
        <f>F47*E47</f>
        <v>0</v>
      </c>
      <c r="H47" s="13"/>
      <c r="I47" s="12">
        <f>H47*E47</f>
        <v>0</v>
      </c>
      <c r="J47" s="13">
        <f>+H47+'[1]7-р сар'!J47</f>
        <v>0</v>
      </c>
      <c r="K47" s="12">
        <f>J47*E47</f>
        <v>0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4.25" customHeight="1" x14ac:dyDescent="0.2">
      <c r="A48" s="1"/>
      <c r="B48" s="10"/>
      <c r="C48" s="23" t="s">
        <v>60</v>
      </c>
      <c r="D48" s="20" t="s">
        <v>61</v>
      </c>
      <c r="E48" s="22">
        <v>1248666.666</v>
      </c>
      <c r="F48" s="13">
        <v>145.46711450000001</v>
      </c>
      <c r="G48" s="12">
        <f>F48*E48</f>
        <v>181639936.87535527</v>
      </c>
      <c r="H48" s="13">
        <v>12</v>
      </c>
      <c r="I48" s="12">
        <f>H48*E48</f>
        <v>14983999.991999999</v>
      </c>
      <c r="J48" s="13">
        <f>+H48+'[1]7-р сар'!J48</f>
        <v>106.5</v>
      </c>
      <c r="K48" s="12">
        <f>J48*E48</f>
        <v>132982999.92899999</v>
      </c>
      <c r="L48" s="1"/>
      <c r="M48" s="1"/>
      <c r="N48" s="1"/>
      <c r="O48" s="24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23.25" customHeight="1" x14ac:dyDescent="0.2">
      <c r="A49" s="1"/>
      <c r="B49" s="10"/>
      <c r="C49" s="11" t="s">
        <v>62</v>
      </c>
      <c r="D49" s="20" t="s">
        <v>63</v>
      </c>
      <c r="E49" s="21">
        <v>1500000</v>
      </c>
      <c r="F49" s="13"/>
      <c r="G49" s="12">
        <f>F49*E49</f>
        <v>0</v>
      </c>
      <c r="H49" s="13"/>
      <c r="I49" s="12">
        <f>H49*E49</f>
        <v>0</v>
      </c>
      <c r="J49" s="13">
        <f>+H49+'[1]7-р сар'!J49</f>
        <v>0</v>
      </c>
      <c r="K49" s="12">
        <f>J49*E49</f>
        <v>0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4.25" customHeight="1" x14ac:dyDescent="0.2">
      <c r="A50" s="1"/>
      <c r="B50" s="14" t="s">
        <v>64</v>
      </c>
      <c r="C50" s="15" t="s">
        <v>14</v>
      </c>
      <c r="D50" s="25"/>
      <c r="E50" s="17"/>
      <c r="F50" s="10"/>
      <c r="G50" s="17">
        <f>SUM(G47:G49)</f>
        <v>181639936.87535527</v>
      </c>
      <c r="H50" s="10"/>
      <c r="I50" s="17">
        <f>SUM(I47:I49)</f>
        <v>14983999.991999999</v>
      </c>
      <c r="J50" s="13"/>
      <c r="K50" s="17">
        <f>SUM(K47:K49)</f>
        <v>132982999.92899999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4.25" customHeight="1" x14ac:dyDescent="0.2">
      <c r="A51" s="1"/>
      <c r="B51" s="10"/>
      <c r="C51" s="11" t="s">
        <v>65</v>
      </c>
      <c r="D51" s="10" t="s">
        <v>66</v>
      </c>
      <c r="E51" s="12">
        <v>630</v>
      </c>
      <c r="F51" s="13"/>
      <c r="G51" s="12">
        <f>F51*E51</f>
        <v>0</v>
      </c>
      <c r="H51" s="13"/>
      <c r="I51" s="12">
        <f>H51*E51</f>
        <v>0</v>
      </c>
      <c r="J51" s="13">
        <f>+H51+'[1]7-р сар'!J51</f>
        <v>0</v>
      </c>
      <c r="K51" s="12">
        <f>J51*E51</f>
        <v>0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4.25" customHeight="1" x14ac:dyDescent="0.2">
      <c r="A52" s="1"/>
      <c r="B52" s="10"/>
      <c r="C52" s="11" t="s">
        <v>67</v>
      </c>
      <c r="D52" s="10" t="s">
        <v>66</v>
      </c>
      <c r="E52" s="12">
        <v>630</v>
      </c>
      <c r="F52" s="13"/>
      <c r="G52" s="12">
        <f>F52*E52</f>
        <v>0</v>
      </c>
      <c r="H52" s="13"/>
      <c r="I52" s="12">
        <f>H52*E52</f>
        <v>0</v>
      </c>
      <c r="J52" s="13">
        <f>+H52+'[1]7-р сар'!J52</f>
        <v>0</v>
      </c>
      <c r="K52" s="12">
        <f>J52*E52</f>
        <v>0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4.25" customHeight="1" x14ac:dyDescent="0.2">
      <c r="A53" s="1"/>
      <c r="B53" s="10"/>
      <c r="C53" s="11" t="s">
        <v>68</v>
      </c>
      <c r="D53" s="10" t="s">
        <v>66</v>
      </c>
      <c r="E53" s="12">
        <v>750</v>
      </c>
      <c r="F53" s="13"/>
      <c r="G53" s="12">
        <f>F53*E53</f>
        <v>0</v>
      </c>
      <c r="H53" s="13"/>
      <c r="I53" s="12">
        <f>H53*E53</f>
        <v>0</v>
      </c>
      <c r="J53" s="13">
        <f>+H53+'[1]7-р сар'!J53</f>
        <v>0</v>
      </c>
      <c r="K53" s="12">
        <f>J53*E53</f>
        <v>0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4.25" customHeight="1" x14ac:dyDescent="0.2">
      <c r="A54" s="1"/>
      <c r="B54" s="10"/>
      <c r="C54" s="11" t="s">
        <v>69</v>
      </c>
      <c r="D54" s="20" t="s">
        <v>70</v>
      </c>
      <c r="E54" s="21">
        <v>160000</v>
      </c>
      <c r="F54" s="13"/>
      <c r="G54" s="12">
        <f>F54*E54</f>
        <v>0</v>
      </c>
      <c r="H54" s="13"/>
      <c r="I54" s="12">
        <f>H54*E54</f>
        <v>0</v>
      </c>
      <c r="J54" s="13">
        <f>+H54+'[1]7-р сар'!J54</f>
        <v>0</v>
      </c>
      <c r="K54" s="12">
        <f>J54*E54</f>
        <v>0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4.25" customHeight="1" x14ac:dyDescent="0.2">
      <c r="A55" s="1"/>
      <c r="B55" s="14" t="s">
        <v>71</v>
      </c>
      <c r="C55" s="15" t="s">
        <v>72</v>
      </c>
      <c r="D55" s="14"/>
      <c r="E55" s="17"/>
      <c r="F55" s="10"/>
      <c r="G55" s="17">
        <f>SUM(G51:G54)</f>
        <v>0</v>
      </c>
      <c r="H55" s="10"/>
      <c r="I55" s="17">
        <f>SUM(I51:I54)</f>
        <v>0</v>
      </c>
      <c r="J55" s="13"/>
      <c r="K55" s="17">
        <f>SUM(K51:K54)</f>
        <v>0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23.25" customHeight="1" x14ac:dyDescent="0.2">
      <c r="A56" s="1"/>
      <c r="B56" s="14" t="s">
        <v>73</v>
      </c>
      <c r="C56" s="15" t="s">
        <v>74</v>
      </c>
      <c r="D56" s="14"/>
      <c r="E56" s="17"/>
      <c r="F56" s="10"/>
      <c r="G56" s="17">
        <f>+G46+G50+G55+G16</f>
        <v>183008686.87535527</v>
      </c>
      <c r="H56" s="10"/>
      <c r="I56" s="17">
        <f>+I46+I50+I55+I16</f>
        <v>14983999.991999999</v>
      </c>
      <c r="J56" s="13"/>
      <c r="K56" s="17">
        <f>+K46+K50+K55+K16</f>
        <v>134351749.92899999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4.25" customHeight="1" x14ac:dyDescent="0.2">
      <c r="A57" s="1"/>
      <c r="B57" s="10"/>
      <c r="C57" s="11" t="s">
        <v>75</v>
      </c>
      <c r="D57" s="12" t="s">
        <v>66</v>
      </c>
      <c r="E57" s="12">
        <v>50000</v>
      </c>
      <c r="F57" s="13"/>
      <c r="G57" s="12">
        <f>F57*E57</f>
        <v>0</v>
      </c>
      <c r="H57" s="13"/>
      <c r="I57" s="12">
        <f>H57*E57</f>
        <v>0</v>
      </c>
      <c r="J57" s="13">
        <f>+H57+'[1]7-р сар'!J57</f>
        <v>0</v>
      </c>
      <c r="K57" s="12">
        <f>J57*E57</f>
        <v>0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27.75" customHeight="1" x14ac:dyDescent="0.2">
      <c r="A58" s="1"/>
      <c r="B58" s="10"/>
      <c r="C58" s="11" t="s">
        <v>76</v>
      </c>
      <c r="D58" s="12" t="s">
        <v>66</v>
      </c>
      <c r="E58" s="12">
        <v>400000</v>
      </c>
      <c r="F58" s="13"/>
      <c r="G58" s="12">
        <f>F58*E58</f>
        <v>0</v>
      </c>
      <c r="H58" s="13"/>
      <c r="I58" s="12">
        <f>H58*E58</f>
        <v>0</v>
      </c>
      <c r="J58" s="13">
        <f>+H58+'[1]7-р сар'!J58</f>
        <v>0</v>
      </c>
      <c r="K58" s="12">
        <f>J58*E58</f>
        <v>0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4.25" customHeight="1" x14ac:dyDescent="0.2">
      <c r="A59" s="1"/>
      <c r="B59" s="14" t="s">
        <v>77</v>
      </c>
      <c r="C59" s="15" t="s">
        <v>78</v>
      </c>
      <c r="D59" s="14"/>
      <c r="E59" s="17"/>
      <c r="F59" s="10"/>
      <c r="G59" s="17">
        <f>SUM(G57:G58)</f>
        <v>0</v>
      </c>
      <c r="H59" s="10"/>
      <c r="I59" s="17">
        <f>SUM(I57:I58)</f>
        <v>0</v>
      </c>
      <c r="J59" s="13"/>
      <c r="K59" s="17">
        <f>SUM(K57:K58)</f>
        <v>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27" customHeight="1" x14ac:dyDescent="0.2">
      <c r="A60" s="1"/>
      <c r="B60" s="10"/>
      <c r="C60" s="26" t="s">
        <v>79</v>
      </c>
      <c r="D60" s="20" t="s">
        <v>80</v>
      </c>
      <c r="E60" s="21">
        <v>5000</v>
      </c>
      <c r="F60" s="13"/>
      <c r="G60" s="12">
        <f t="shared" ref="G60:G79" si="6">F60*E60</f>
        <v>0</v>
      </c>
      <c r="H60" s="13"/>
      <c r="I60" s="12">
        <f t="shared" ref="I60:I79" si="7">H60*E60</f>
        <v>0</v>
      </c>
      <c r="J60" s="13">
        <f>+H60+'[1]7-р сар'!J60</f>
        <v>0</v>
      </c>
      <c r="K60" s="12">
        <f t="shared" ref="K60:K79" si="8">J60*E60</f>
        <v>0</v>
      </c>
      <c r="L60" s="1"/>
      <c r="M60" s="24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25.5" x14ac:dyDescent="0.2">
      <c r="A61" s="1"/>
      <c r="B61" s="10"/>
      <c r="C61" s="26" t="s">
        <v>81</v>
      </c>
      <c r="D61" s="20" t="s">
        <v>80</v>
      </c>
      <c r="E61" s="21">
        <v>6000</v>
      </c>
      <c r="F61" s="13"/>
      <c r="G61" s="12">
        <f t="shared" si="6"/>
        <v>0</v>
      </c>
      <c r="H61" s="13"/>
      <c r="I61" s="12">
        <f t="shared" si="7"/>
        <v>0</v>
      </c>
      <c r="J61" s="13">
        <f>+H61+'[1]7-р сар'!J61</f>
        <v>0</v>
      </c>
      <c r="K61" s="12">
        <f t="shared" si="8"/>
        <v>0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4.25" customHeight="1" x14ac:dyDescent="0.2">
      <c r="A62" s="1"/>
      <c r="B62" s="10"/>
      <c r="C62" s="26" t="s">
        <v>82</v>
      </c>
      <c r="D62" s="20" t="s">
        <v>80</v>
      </c>
      <c r="E62" s="21">
        <v>9000</v>
      </c>
      <c r="F62" s="13"/>
      <c r="G62" s="12">
        <f t="shared" si="6"/>
        <v>0</v>
      </c>
      <c r="H62" s="13"/>
      <c r="I62" s="12">
        <f t="shared" si="7"/>
        <v>0</v>
      </c>
      <c r="J62" s="13">
        <f>+H62+'[1]7-р сар'!J62</f>
        <v>0</v>
      </c>
      <c r="K62" s="12">
        <f t="shared" si="8"/>
        <v>0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2">
      <c r="A63" s="1"/>
      <c r="B63" s="10"/>
      <c r="C63" s="26" t="s">
        <v>83</v>
      </c>
      <c r="D63" s="20" t="s">
        <v>80</v>
      </c>
      <c r="E63" s="21">
        <v>27000</v>
      </c>
      <c r="F63" s="13"/>
      <c r="G63" s="12">
        <f t="shared" si="6"/>
        <v>0</v>
      </c>
      <c r="H63" s="13"/>
      <c r="I63" s="12">
        <f t="shared" si="7"/>
        <v>0</v>
      </c>
      <c r="J63" s="13">
        <f>+H63+'[1]7-р сар'!J63</f>
        <v>0</v>
      </c>
      <c r="K63" s="12">
        <f t="shared" si="8"/>
        <v>0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2">
      <c r="A64" s="1"/>
      <c r="B64" s="10"/>
      <c r="C64" s="26" t="s">
        <v>84</v>
      </c>
      <c r="D64" s="20" t="s">
        <v>80</v>
      </c>
      <c r="E64" s="21">
        <v>25000</v>
      </c>
      <c r="F64" s="13"/>
      <c r="G64" s="12">
        <f t="shared" si="6"/>
        <v>0</v>
      </c>
      <c r="H64" s="13"/>
      <c r="I64" s="12">
        <f t="shared" si="7"/>
        <v>0</v>
      </c>
      <c r="J64" s="13">
        <f>+H64+'[1]7-р сар'!J64</f>
        <v>0</v>
      </c>
      <c r="K64" s="12">
        <f t="shared" si="8"/>
        <v>0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4.25" customHeight="1" x14ac:dyDescent="0.2">
      <c r="A65" s="1"/>
      <c r="B65" s="10"/>
      <c r="C65" s="26" t="s">
        <v>85</v>
      </c>
      <c r="D65" s="20" t="s">
        <v>80</v>
      </c>
      <c r="E65" s="21">
        <v>35000</v>
      </c>
      <c r="F65" s="13"/>
      <c r="G65" s="12">
        <f t="shared" si="6"/>
        <v>0</v>
      </c>
      <c r="H65" s="13"/>
      <c r="I65" s="12">
        <f t="shared" si="7"/>
        <v>0</v>
      </c>
      <c r="J65" s="13">
        <f>+H65+'[1]7-р сар'!J65</f>
        <v>0</v>
      </c>
      <c r="K65" s="12">
        <f t="shared" si="8"/>
        <v>0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 x14ac:dyDescent="0.2">
      <c r="A66" s="1"/>
      <c r="B66" s="10"/>
      <c r="C66" s="26" t="s">
        <v>86</v>
      </c>
      <c r="D66" s="20" t="s">
        <v>80</v>
      </c>
      <c r="E66" s="21">
        <v>20000</v>
      </c>
      <c r="F66" s="13"/>
      <c r="G66" s="12">
        <f t="shared" si="6"/>
        <v>0</v>
      </c>
      <c r="H66" s="13"/>
      <c r="I66" s="12">
        <f t="shared" si="7"/>
        <v>0</v>
      </c>
      <c r="J66" s="13">
        <f>+H66+'[1]7-р сар'!J66</f>
        <v>0</v>
      </c>
      <c r="K66" s="12">
        <f t="shared" si="8"/>
        <v>0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2">
      <c r="A67" s="1"/>
      <c r="B67" s="10"/>
      <c r="C67" s="26" t="s">
        <v>87</v>
      </c>
      <c r="D67" s="20" t="s">
        <v>80</v>
      </c>
      <c r="E67" s="21">
        <v>30000</v>
      </c>
      <c r="F67" s="13"/>
      <c r="G67" s="12">
        <f t="shared" si="6"/>
        <v>0</v>
      </c>
      <c r="H67" s="13"/>
      <c r="I67" s="12">
        <f t="shared" si="7"/>
        <v>0</v>
      </c>
      <c r="J67" s="13">
        <f>+H67+'[1]7-р сар'!J67</f>
        <v>0</v>
      </c>
      <c r="K67" s="12">
        <f t="shared" si="8"/>
        <v>0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2">
      <c r="A68" s="1"/>
      <c r="B68" s="10"/>
      <c r="C68" s="26" t="s">
        <v>88</v>
      </c>
      <c r="D68" s="20" t="s">
        <v>80</v>
      </c>
      <c r="E68" s="21">
        <v>10000</v>
      </c>
      <c r="F68" s="13"/>
      <c r="G68" s="12">
        <f t="shared" si="6"/>
        <v>0</v>
      </c>
      <c r="H68" s="13"/>
      <c r="I68" s="12">
        <f t="shared" si="7"/>
        <v>0</v>
      </c>
      <c r="J68" s="13">
        <f>+H68+'[1]7-р сар'!J68</f>
        <v>0</v>
      </c>
      <c r="K68" s="12">
        <f t="shared" si="8"/>
        <v>0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2">
      <c r="A69" s="1"/>
      <c r="B69" s="10"/>
      <c r="C69" s="26" t="s">
        <v>89</v>
      </c>
      <c r="D69" s="20" t="s">
        <v>80</v>
      </c>
      <c r="E69" s="21">
        <v>10000</v>
      </c>
      <c r="F69" s="13"/>
      <c r="G69" s="12">
        <f t="shared" si="6"/>
        <v>0</v>
      </c>
      <c r="H69" s="13"/>
      <c r="I69" s="12">
        <f t="shared" si="7"/>
        <v>0</v>
      </c>
      <c r="J69" s="13">
        <f>+H69+'[1]7-р сар'!J69</f>
        <v>0</v>
      </c>
      <c r="K69" s="12">
        <f t="shared" si="8"/>
        <v>0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2">
      <c r="A70" s="1"/>
      <c r="B70" s="10"/>
      <c r="C70" s="26" t="s">
        <v>90</v>
      </c>
      <c r="D70" s="20" t="s">
        <v>80</v>
      </c>
      <c r="E70" s="21">
        <v>10000</v>
      </c>
      <c r="F70" s="13"/>
      <c r="G70" s="12">
        <f t="shared" si="6"/>
        <v>0</v>
      </c>
      <c r="H70" s="13"/>
      <c r="I70" s="12">
        <f t="shared" si="7"/>
        <v>0</v>
      </c>
      <c r="J70" s="13">
        <f>+H70+'[1]7-р сар'!J70</f>
        <v>0</v>
      </c>
      <c r="K70" s="12">
        <f t="shared" si="8"/>
        <v>0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2">
      <c r="A71" s="1"/>
      <c r="B71" s="10"/>
      <c r="C71" s="11" t="s">
        <v>91</v>
      </c>
      <c r="D71" s="20" t="s">
        <v>80</v>
      </c>
      <c r="E71" s="21">
        <v>31000</v>
      </c>
      <c r="F71" s="13"/>
      <c r="G71" s="12">
        <f t="shared" si="6"/>
        <v>0</v>
      </c>
      <c r="H71" s="13"/>
      <c r="I71" s="12">
        <f t="shared" si="7"/>
        <v>0</v>
      </c>
      <c r="J71" s="13">
        <f>+H71+'[1]7-р сар'!J71</f>
        <v>0</v>
      </c>
      <c r="K71" s="12">
        <f t="shared" si="8"/>
        <v>0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2">
      <c r="A72" s="1"/>
      <c r="B72" s="10"/>
      <c r="C72" s="11" t="s">
        <v>92</v>
      </c>
      <c r="D72" s="20" t="s">
        <v>80</v>
      </c>
      <c r="E72" s="21">
        <v>60000</v>
      </c>
      <c r="F72" s="13"/>
      <c r="G72" s="12">
        <f t="shared" si="6"/>
        <v>0</v>
      </c>
      <c r="H72" s="13"/>
      <c r="I72" s="12">
        <f t="shared" si="7"/>
        <v>0</v>
      </c>
      <c r="J72" s="13">
        <f>+H72+'[1]7-р сар'!J72</f>
        <v>0</v>
      </c>
      <c r="K72" s="12">
        <f t="shared" si="8"/>
        <v>0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2">
      <c r="A73" s="1"/>
      <c r="B73" s="10"/>
      <c r="C73" s="11" t="s">
        <v>93</v>
      </c>
      <c r="D73" s="20" t="s">
        <v>80</v>
      </c>
      <c r="E73" s="21">
        <v>16000</v>
      </c>
      <c r="F73" s="13"/>
      <c r="G73" s="12">
        <f t="shared" si="6"/>
        <v>0</v>
      </c>
      <c r="H73" s="13"/>
      <c r="I73" s="12">
        <f t="shared" si="7"/>
        <v>0</v>
      </c>
      <c r="J73" s="13">
        <f>+H73+'[1]7-р сар'!J73</f>
        <v>0</v>
      </c>
      <c r="K73" s="12">
        <f t="shared" si="8"/>
        <v>0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2">
      <c r="A74" s="1"/>
      <c r="B74" s="10"/>
      <c r="C74" s="11" t="s">
        <v>94</v>
      </c>
      <c r="D74" s="20" t="s">
        <v>80</v>
      </c>
      <c r="E74" s="21">
        <v>36000</v>
      </c>
      <c r="F74" s="13"/>
      <c r="G74" s="12">
        <f t="shared" si="6"/>
        <v>0</v>
      </c>
      <c r="H74" s="13"/>
      <c r="I74" s="12">
        <f t="shared" si="7"/>
        <v>0</v>
      </c>
      <c r="J74" s="13">
        <f>+H74+'[1]7-р сар'!J74</f>
        <v>0</v>
      </c>
      <c r="K74" s="12">
        <f t="shared" si="8"/>
        <v>0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2">
      <c r="A75" s="1"/>
      <c r="B75" s="10"/>
      <c r="C75" s="11" t="s">
        <v>95</v>
      </c>
      <c r="D75" s="20" t="s">
        <v>80</v>
      </c>
      <c r="E75" s="21">
        <v>36000</v>
      </c>
      <c r="F75" s="13"/>
      <c r="G75" s="12">
        <f t="shared" si="6"/>
        <v>0</v>
      </c>
      <c r="H75" s="13"/>
      <c r="I75" s="12">
        <f t="shared" si="7"/>
        <v>0</v>
      </c>
      <c r="J75" s="13">
        <f>+H75+'[1]7-р сар'!J75</f>
        <v>0</v>
      </c>
      <c r="K75" s="12">
        <f t="shared" si="8"/>
        <v>0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2">
      <c r="A76" s="1"/>
      <c r="B76" s="10"/>
      <c r="C76" s="11" t="s">
        <v>96</v>
      </c>
      <c r="D76" s="20" t="s">
        <v>80</v>
      </c>
      <c r="E76" s="21">
        <v>16000</v>
      </c>
      <c r="F76" s="13"/>
      <c r="G76" s="12">
        <f t="shared" si="6"/>
        <v>0</v>
      </c>
      <c r="H76" s="13"/>
      <c r="I76" s="12">
        <f t="shared" si="7"/>
        <v>0</v>
      </c>
      <c r="J76" s="13">
        <f>+H76+'[1]7-р сар'!J76</f>
        <v>0</v>
      </c>
      <c r="K76" s="12">
        <f t="shared" si="8"/>
        <v>0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2">
      <c r="A77" s="1"/>
      <c r="B77" s="10"/>
      <c r="C77" s="11" t="s">
        <v>97</v>
      </c>
      <c r="D77" s="20" t="s">
        <v>80</v>
      </c>
      <c r="E77" s="21">
        <v>70000</v>
      </c>
      <c r="F77" s="13"/>
      <c r="G77" s="12">
        <f t="shared" si="6"/>
        <v>0</v>
      </c>
      <c r="H77" s="13"/>
      <c r="I77" s="12">
        <f t="shared" si="7"/>
        <v>0</v>
      </c>
      <c r="J77" s="13">
        <f>+H77+'[1]7-р сар'!J77</f>
        <v>0</v>
      </c>
      <c r="K77" s="12">
        <f t="shared" si="8"/>
        <v>0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2">
      <c r="A78" s="1"/>
      <c r="B78" s="10"/>
      <c r="C78" s="11" t="s">
        <v>98</v>
      </c>
      <c r="D78" s="20" t="s">
        <v>80</v>
      </c>
      <c r="E78" s="21">
        <v>110000</v>
      </c>
      <c r="F78" s="13"/>
      <c r="G78" s="12">
        <f t="shared" si="6"/>
        <v>0</v>
      </c>
      <c r="H78" s="13"/>
      <c r="I78" s="12">
        <f t="shared" si="7"/>
        <v>0</v>
      </c>
      <c r="J78" s="13">
        <f>+H78+'[1]7-р сар'!J78</f>
        <v>0</v>
      </c>
      <c r="K78" s="12">
        <f t="shared" si="8"/>
        <v>0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2">
      <c r="A79" s="1"/>
      <c r="B79" s="10"/>
      <c r="C79" s="11" t="s">
        <v>99</v>
      </c>
      <c r="D79" s="20" t="s">
        <v>80</v>
      </c>
      <c r="E79" s="21">
        <v>2000000</v>
      </c>
      <c r="F79" s="13"/>
      <c r="G79" s="12">
        <f t="shared" si="6"/>
        <v>0</v>
      </c>
      <c r="H79" s="13"/>
      <c r="I79" s="12">
        <f t="shared" si="7"/>
        <v>0</v>
      </c>
      <c r="J79" s="13">
        <f>+H79+'[1]7-р сар'!J79</f>
        <v>0</v>
      </c>
      <c r="K79" s="12">
        <f t="shared" si="8"/>
        <v>0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2">
      <c r="A80" s="1"/>
      <c r="B80" s="14" t="s">
        <v>100</v>
      </c>
      <c r="C80" s="15" t="s">
        <v>101</v>
      </c>
      <c r="D80" s="14"/>
      <c r="E80" s="17"/>
      <c r="F80" s="10"/>
      <c r="G80" s="17">
        <f>SUM(G60:G79)</f>
        <v>0</v>
      </c>
      <c r="H80" s="10"/>
      <c r="I80" s="17">
        <f>SUM(I60:I79)</f>
        <v>0</v>
      </c>
      <c r="J80" s="13"/>
      <c r="K80" s="17">
        <f>SUM(K60:K79)</f>
        <v>0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2">
      <c r="A81" s="1"/>
      <c r="B81" s="10"/>
      <c r="C81" s="11" t="s">
        <v>102</v>
      </c>
      <c r="D81" s="20" t="s">
        <v>27</v>
      </c>
      <c r="E81" s="22">
        <v>105795.82</v>
      </c>
      <c r="F81" s="10"/>
      <c r="G81" s="12">
        <f>F81*E81</f>
        <v>0</v>
      </c>
      <c r="H81" s="10"/>
      <c r="I81" s="12">
        <f>H81*E81</f>
        <v>0</v>
      </c>
      <c r="J81" s="13">
        <f>+H81+'[1]7-р сар'!J81</f>
        <v>0</v>
      </c>
      <c r="K81" s="12">
        <f>J81*E81</f>
        <v>0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2">
      <c r="A82" s="1"/>
      <c r="B82" s="10"/>
      <c r="C82" s="11" t="s">
        <v>103</v>
      </c>
      <c r="D82" s="20" t="s">
        <v>104</v>
      </c>
      <c r="E82" s="21">
        <v>600000</v>
      </c>
      <c r="F82" s="13"/>
      <c r="G82" s="12">
        <f>F82*E82</f>
        <v>0</v>
      </c>
      <c r="H82" s="13"/>
      <c r="I82" s="12">
        <f>H82*E82</f>
        <v>0</v>
      </c>
      <c r="J82" s="13">
        <f>+H82+'[1]7-р сар'!J82</f>
        <v>0</v>
      </c>
      <c r="K82" s="12">
        <f>J82*E82</f>
        <v>0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2">
      <c r="A83" s="1"/>
      <c r="B83" s="10"/>
      <c r="C83" s="11" t="s">
        <v>105</v>
      </c>
      <c r="D83" s="20" t="s">
        <v>106</v>
      </c>
      <c r="E83" s="21">
        <v>900000</v>
      </c>
      <c r="F83" s="13">
        <v>12</v>
      </c>
      <c r="G83" s="12">
        <f>F83*E83</f>
        <v>10800000</v>
      </c>
      <c r="H83" s="13">
        <v>1</v>
      </c>
      <c r="I83" s="12">
        <f>H83*E83</f>
        <v>900000</v>
      </c>
      <c r="J83" s="13">
        <f>+H83+'[1]7-р сар'!J83</f>
        <v>8</v>
      </c>
      <c r="K83" s="12">
        <f>J83*E83</f>
        <v>7200000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2">
      <c r="A84" s="1"/>
      <c r="B84" s="14" t="s">
        <v>107</v>
      </c>
      <c r="C84" s="15" t="s">
        <v>108</v>
      </c>
      <c r="D84" s="14"/>
      <c r="E84" s="16"/>
      <c r="F84" s="10"/>
      <c r="G84" s="17">
        <f>SUM(G81:G83)</f>
        <v>10800000</v>
      </c>
      <c r="H84" s="10"/>
      <c r="I84" s="17">
        <f>SUM(I81:I83)</f>
        <v>900000</v>
      </c>
      <c r="J84" s="10"/>
      <c r="K84" s="17">
        <f>SUM(K81:K83)</f>
        <v>7200000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2">
      <c r="A85" s="1"/>
      <c r="B85" s="14" t="s">
        <v>109</v>
      </c>
      <c r="C85" s="15" t="s">
        <v>110</v>
      </c>
      <c r="D85" s="14"/>
      <c r="E85" s="16"/>
      <c r="F85" s="10"/>
      <c r="G85" s="17">
        <f>+G84+G80+G59</f>
        <v>10800000</v>
      </c>
      <c r="H85" s="10"/>
      <c r="I85" s="17">
        <f>+I84+I80+I59</f>
        <v>900000</v>
      </c>
      <c r="J85" s="10"/>
      <c r="K85" s="17">
        <f>+K84+K80+K59</f>
        <v>7200000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2">
      <c r="A86" s="1"/>
      <c r="B86" s="14" t="s">
        <v>111</v>
      </c>
      <c r="C86" s="15" t="s">
        <v>112</v>
      </c>
      <c r="D86" s="14"/>
      <c r="E86" s="16"/>
      <c r="F86" s="10"/>
      <c r="G86" s="17">
        <f>+G56+G85</f>
        <v>193808686.87535527</v>
      </c>
      <c r="H86" s="10"/>
      <c r="I86" s="17">
        <f>+I56+I85</f>
        <v>15883999.991999999</v>
      </c>
      <c r="J86" s="10"/>
      <c r="K86" s="17">
        <f>+K56+K85</f>
        <v>141551749.92899999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2">
      <c r="A87" s="1"/>
      <c r="B87" s="14" t="s">
        <v>113</v>
      </c>
      <c r="C87" s="15" t="s">
        <v>114</v>
      </c>
      <c r="D87" s="14"/>
      <c r="E87" s="16"/>
      <c r="F87" s="10"/>
      <c r="G87" s="17">
        <f>G86*0.1</f>
        <v>19380868.687535528</v>
      </c>
      <c r="H87" s="10"/>
      <c r="I87" s="17">
        <f>I86*0.1</f>
        <v>1588399.9992</v>
      </c>
      <c r="J87" s="10"/>
      <c r="K87" s="17">
        <f>K86*0.1</f>
        <v>14155174.992899999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8" ht="14.25" customHeight="1" x14ac:dyDescent="0.2">
      <c r="A88" s="1"/>
      <c r="B88" s="14" t="s">
        <v>115</v>
      </c>
      <c r="C88" s="15" t="s">
        <v>116</v>
      </c>
      <c r="D88" s="14"/>
      <c r="E88" s="16"/>
      <c r="F88" s="10"/>
      <c r="G88" s="27">
        <v>91778.437109261795</v>
      </c>
      <c r="H88" s="10"/>
      <c r="I88" s="17"/>
      <c r="J88" s="28"/>
      <c r="K88" s="17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8" ht="14.25" customHeight="1" x14ac:dyDescent="0.2">
      <c r="A89" s="1"/>
      <c r="B89" s="25" t="s">
        <v>117</v>
      </c>
      <c r="C89" s="15" t="s">
        <v>118</v>
      </c>
      <c r="D89" s="14"/>
      <c r="E89" s="16"/>
      <c r="F89" s="10"/>
      <c r="G89" s="17">
        <f>+G86+G87+G88</f>
        <v>213281334.00000006</v>
      </c>
      <c r="H89" s="10"/>
      <c r="I89" s="17">
        <f>+I86+I87+I88</f>
        <v>17472399.9912</v>
      </c>
      <c r="J89" s="28"/>
      <c r="K89" s="17">
        <f>+K86+K87+K88</f>
        <v>155706924.92189997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8" ht="14.25" customHeight="1" x14ac:dyDescent="0.2">
      <c r="A90" s="1"/>
      <c r="B90" s="1"/>
      <c r="C90" s="5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8" ht="14.25" customHeight="1" x14ac:dyDescent="0.2">
      <c r="A91" s="1"/>
      <c r="B91" s="1"/>
      <c r="C91" s="30" t="s">
        <v>119</v>
      </c>
      <c r="K91" s="29"/>
      <c r="L91" s="1"/>
      <c r="M91" s="29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8" x14ac:dyDescent="0.2">
      <c r="A92" s="1"/>
      <c r="B92" s="1"/>
      <c r="C92" s="42" t="s">
        <v>120</v>
      </c>
      <c r="I92" s="3" t="s">
        <v>121</v>
      </c>
      <c r="K92" s="29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2">
      <c r="A93" s="1"/>
      <c r="B93" s="1"/>
      <c r="C93" s="7" t="s">
        <v>122</v>
      </c>
      <c r="I93" s="3" t="s">
        <v>123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2">
      <c r="A94" s="1"/>
      <c r="B94" s="1"/>
      <c r="C94" s="7" t="s">
        <v>124</v>
      </c>
      <c r="I94" s="3" t="s">
        <v>125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2">
      <c r="A95" s="1"/>
      <c r="B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2">
      <c r="A96" s="1"/>
      <c r="B96" s="1"/>
      <c r="C96" s="30" t="s">
        <v>126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2">
      <c r="A97" s="1"/>
      <c r="B97" s="1"/>
      <c r="C97" s="7" t="s">
        <v>127</v>
      </c>
      <c r="I97" s="3" t="s">
        <v>128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2">
      <c r="A98" s="1"/>
      <c r="B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2">
      <c r="A99" s="1"/>
      <c r="B99" s="1"/>
      <c r="C99" s="30" t="s">
        <v>129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2">
      <c r="A100" s="1"/>
      <c r="B100" s="1"/>
      <c r="C100" s="42" t="s">
        <v>130</v>
      </c>
      <c r="I100" s="3" t="s">
        <v>131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2">
      <c r="A101" s="1"/>
      <c r="B101" s="1"/>
      <c r="C101" s="42" t="s">
        <v>132</v>
      </c>
      <c r="I101" s="3" t="s">
        <v>133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2">
      <c r="A102" s="1"/>
      <c r="B102" s="1"/>
      <c r="C102" s="5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2">
      <c r="A103" s="1"/>
      <c r="B103" s="1"/>
      <c r="C103" s="5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2">
      <c r="A104" s="1"/>
      <c r="B104" s="1"/>
      <c r="C104" s="5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2">
      <c r="A105" s="1"/>
      <c r="B105" s="1"/>
      <c r="C105" s="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2">
      <c r="A106" s="1"/>
      <c r="B106" s="1"/>
      <c r="C106" s="5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2">
      <c r="A107" s="1"/>
      <c r="B107" s="1"/>
      <c r="C107" s="5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2">
      <c r="A108" s="1"/>
      <c r="B108" s="1"/>
      <c r="C108" s="5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2">
      <c r="A109" s="1"/>
      <c r="B109" s="1"/>
      <c r="C109" s="5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2">
      <c r="A110" s="1"/>
      <c r="B110" s="1"/>
      <c r="C110" s="5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2">
      <c r="A111" s="1"/>
      <c r="B111" s="1"/>
      <c r="C111" s="5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2">
      <c r="A112" s="1"/>
      <c r="B112" s="1"/>
      <c r="C112" s="5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2">
      <c r="A113" s="1"/>
      <c r="B113" s="1"/>
      <c r="C113" s="5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2">
      <c r="A114" s="1"/>
      <c r="B114" s="1"/>
      <c r="C114" s="5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2">
      <c r="A115" s="1"/>
      <c r="B115" s="1"/>
      <c r="C115" s="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2">
      <c r="A116" s="1"/>
      <c r="B116" s="1"/>
      <c r="C116" s="5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2">
      <c r="A117" s="1"/>
      <c r="B117" s="1"/>
      <c r="C117" s="5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2">
      <c r="A118" s="1"/>
      <c r="B118" s="1"/>
      <c r="C118" s="5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2">
      <c r="A119" s="1"/>
      <c r="B119" s="1"/>
      <c r="C119" s="5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2">
      <c r="A120" s="1"/>
      <c r="B120" s="1"/>
      <c r="C120" s="5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2">
      <c r="A121" s="1"/>
      <c r="B121" s="1"/>
      <c r="C121" s="5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2">
      <c r="A122" s="1"/>
      <c r="B122" s="1"/>
      <c r="C122" s="5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2">
      <c r="A123" s="1"/>
      <c r="B123" s="1"/>
      <c r="C123" s="5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2">
      <c r="A124" s="1"/>
      <c r="B124" s="1"/>
      <c r="C124" s="5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2">
      <c r="A125" s="1"/>
      <c r="B125" s="1"/>
      <c r="C125" s="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2">
      <c r="A126" s="1"/>
      <c r="B126" s="1"/>
      <c r="C126" s="5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2">
      <c r="A127" s="1"/>
      <c r="B127" s="1"/>
      <c r="C127" s="5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2">
      <c r="A128" s="1"/>
      <c r="B128" s="1"/>
      <c r="C128" s="5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2">
      <c r="A129" s="1"/>
      <c r="B129" s="1"/>
      <c r="C129" s="5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2">
      <c r="A130" s="1"/>
      <c r="B130" s="1"/>
      <c r="C130" s="5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2">
      <c r="A131" s="1"/>
      <c r="B131" s="1"/>
      <c r="C131" s="5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2">
      <c r="A132" s="1"/>
      <c r="B132" s="1"/>
      <c r="C132" s="5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2">
      <c r="A133" s="1"/>
      <c r="B133" s="1"/>
      <c r="C133" s="5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2">
      <c r="A134" s="1"/>
      <c r="B134" s="1"/>
      <c r="C134" s="5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2">
      <c r="A135" s="1"/>
      <c r="B135" s="1"/>
      <c r="C135" s="5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2">
      <c r="A136" s="1"/>
      <c r="B136" s="1"/>
      <c r="C136" s="5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2">
      <c r="A137" s="1"/>
      <c r="B137" s="1"/>
      <c r="C137" s="5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2">
      <c r="A138" s="1"/>
      <c r="B138" s="1"/>
      <c r="C138" s="5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2">
      <c r="A139" s="1"/>
      <c r="B139" s="1"/>
      <c r="C139" s="5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2">
      <c r="A140" s="1"/>
      <c r="B140" s="1"/>
      <c r="C140" s="5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2">
      <c r="A141" s="1"/>
      <c r="B141" s="1"/>
      <c r="C141" s="5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2">
      <c r="A142" s="1"/>
      <c r="B142" s="1"/>
      <c r="C142" s="5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2">
      <c r="A143" s="1"/>
      <c r="B143" s="1"/>
      <c r="C143" s="5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2">
      <c r="A144" s="1"/>
      <c r="B144" s="1"/>
      <c r="C144" s="5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2">
      <c r="A145" s="1"/>
      <c r="B145" s="1"/>
      <c r="C145" s="5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2">
      <c r="A146" s="1"/>
      <c r="B146" s="1"/>
      <c r="C146" s="5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2">
      <c r="A147" s="1"/>
      <c r="B147" s="1"/>
      <c r="C147" s="5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2">
      <c r="A148" s="1"/>
      <c r="B148" s="1"/>
      <c r="C148" s="5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2">
      <c r="A149" s="1"/>
      <c r="B149" s="1"/>
      <c r="C149" s="5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2">
      <c r="A150" s="1"/>
      <c r="B150" s="1"/>
      <c r="C150" s="5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2">
      <c r="A151" s="1"/>
      <c r="B151" s="1"/>
      <c r="C151" s="5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2">
      <c r="A152" s="1"/>
      <c r="B152" s="1"/>
      <c r="C152" s="5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2">
      <c r="A153" s="1"/>
      <c r="B153" s="1"/>
      <c r="C153" s="5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2">
      <c r="A154" s="1"/>
      <c r="B154" s="1"/>
      <c r="C154" s="5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2">
      <c r="A155" s="1"/>
      <c r="B155" s="1"/>
      <c r="C155" s="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2">
      <c r="A156" s="1"/>
      <c r="B156" s="1"/>
      <c r="C156" s="5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2">
      <c r="A157" s="1"/>
      <c r="B157" s="1"/>
      <c r="C157" s="5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2">
      <c r="A158" s="1"/>
      <c r="B158" s="1"/>
      <c r="C158" s="5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2">
      <c r="A159" s="1"/>
      <c r="B159" s="1"/>
      <c r="C159" s="5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2">
      <c r="A160" s="1"/>
      <c r="B160" s="1"/>
      <c r="C160" s="5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2">
      <c r="A161" s="1"/>
      <c r="B161" s="1"/>
      <c r="C161" s="5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2">
      <c r="A162" s="1"/>
      <c r="B162" s="1"/>
      <c r="C162" s="5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2">
      <c r="A163" s="1"/>
      <c r="B163" s="1"/>
      <c r="C163" s="5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2">
      <c r="A164" s="1"/>
      <c r="B164" s="1"/>
      <c r="C164" s="5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2">
      <c r="A165" s="1"/>
      <c r="B165" s="1"/>
      <c r="C165" s="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2">
      <c r="A166" s="1"/>
      <c r="B166" s="1"/>
      <c r="C166" s="5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2">
      <c r="A167" s="1"/>
      <c r="B167" s="1"/>
      <c r="C167" s="5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2">
      <c r="A168" s="1"/>
      <c r="B168" s="1"/>
      <c r="C168" s="5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2">
      <c r="A169" s="1"/>
      <c r="B169" s="1"/>
      <c r="C169" s="5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2">
      <c r="A170" s="1"/>
      <c r="B170" s="1"/>
      <c r="C170" s="5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2">
      <c r="A171" s="1"/>
      <c r="B171" s="1"/>
      <c r="C171" s="5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2">
      <c r="A172" s="1"/>
      <c r="B172" s="1"/>
      <c r="C172" s="5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2">
      <c r="A173" s="1"/>
      <c r="B173" s="1"/>
      <c r="C173" s="5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2">
      <c r="A174" s="1"/>
      <c r="B174" s="1"/>
      <c r="C174" s="5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2">
      <c r="A175" s="1"/>
      <c r="B175" s="1"/>
      <c r="C175" s="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2">
      <c r="A176" s="1"/>
      <c r="B176" s="1"/>
      <c r="C176" s="5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2">
      <c r="A177" s="1"/>
      <c r="B177" s="1"/>
      <c r="C177" s="5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2">
      <c r="A178" s="1"/>
      <c r="B178" s="1"/>
      <c r="C178" s="5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2">
      <c r="A179" s="1"/>
      <c r="B179" s="1"/>
      <c r="C179" s="5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2">
      <c r="A180" s="1"/>
      <c r="B180" s="1"/>
      <c r="C180" s="5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2">
      <c r="A181" s="1"/>
      <c r="B181" s="1"/>
      <c r="C181" s="5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2">
      <c r="A182" s="1"/>
      <c r="B182" s="1"/>
      <c r="C182" s="5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2">
      <c r="A183" s="1"/>
      <c r="B183" s="1"/>
      <c r="C183" s="5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2">
      <c r="A184" s="1"/>
      <c r="B184" s="1"/>
      <c r="C184" s="5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2">
      <c r="A185" s="1"/>
      <c r="B185" s="1"/>
      <c r="C185" s="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2">
      <c r="A186" s="1"/>
      <c r="B186" s="1"/>
      <c r="C186" s="5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2">
      <c r="A187" s="1"/>
      <c r="B187" s="1"/>
      <c r="C187" s="5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2">
      <c r="A188" s="1"/>
      <c r="B188" s="1"/>
      <c r="C188" s="5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2">
      <c r="A189" s="1"/>
      <c r="B189" s="1"/>
      <c r="C189" s="5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2">
      <c r="A190" s="1"/>
      <c r="B190" s="1"/>
      <c r="C190" s="5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2">
      <c r="A191" s="1"/>
      <c r="B191" s="1"/>
      <c r="C191" s="5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2">
      <c r="A192" s="1"/>
      <c r="B192" s="1"/>
      <c r="C192" s="5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2">
      <c r="A193" s="1"/>
      <c r="B193" s="1"/>
      <c r="C193" s="5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2">
      <c r="A194" s="1"/>
      <c r="B194" s="1"/>
      <c r="C194" s="5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2">
      <c r="A195" s="1"/>
      <c r="B195" s="1"/>
      <c r="C195" s="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2">
      <c r="A196" s="1"/>
      <c r="B196" s="1"/>
      <c r="C196" s="5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2">
      <c r="A197" s="1"/>
      <c r="B197" s="1"/>
      <c r="C197" s="5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2">
      <c r="A198" s="1"/>
      <c r="B198" s="1"/>
      <c r="C198" s="5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2">
      <c r="A199" s="1"/>
      <c r="B199" s="1"/>
      <c r="C199" s="5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2">
      <c r="A200" s="1"/>
      <c r="B200" s="1"/>
      <c r="C200" s="5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2">
      <c r="A201" s="1"/>
      <c r="B201" s="1"/>
      <c r="C201" s="5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2">
      <c r="A202" s="1"/>
      <c r="B202" s="1"/>
      <c r="C202" s="5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2">
      <c r="A203" s="1"/>
      <c r="B203" s="1"/>
      <c r="C203" s="5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2">
      <c r="A204" s="1"/>
      <c r="B204" s="1"/>
      <c r="C204" s="5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2">
      <c r="A205" s="1"/>
      <c r="B205" s="1"/>
      <c r="C205" s="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2">
      <c r="A206" s="1"/>
      <c r="B206" s="1"/>
      <c r="C206" s="5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2">
      <c r="A207" s="1"/>
      <c r="B207" s="1"/>
      <c r="C207" s="5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2">
      <c r="A208" s="1"/>
      <c r="B208" s="1"/>
      <c r="C208" s="5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2">
      <c r="A209" s="1"/>
      <c r="B209" s="1"/>
      <c r="C209" s="5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2">
      <c r="A210" s="1"/>
      <c r="B210" s="1"/>
      <c r="C210" s="5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2">
      <c r="A211" s="1"/>
      <c r="B211" s="1"/>
      <c r="C211" s="5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2">
      <c r="A212" s="1"/>
      <c r="B212" s="1"/>
      <c r="C212" s="5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2">
      <c r="A213" s="1"/>
      <c r="B213" s="1"/>
      <c r="C213" s="5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2">
      <c r="A214" s="1"/>
      <c r="B214" s="1"/>
      <c r="C214" s="5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2">
      <c r="A215" s="1"/>
      <c r="B215" s="1"/>
      <c r="C215" s="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2">
      <c r="A216" s="1"/>
      <c r="B216" s="1"/>
      <c r="C216" s="5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2">
      <c r="A217" s="1"/>
      <c r="B217" s="1"/>
      <c r="C217" s="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2">
      <c r="A218" s="1"/>
      <c r="B218" s="1"/>
      <c r="C218" s="5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2">
      <c r="A219" s="1"/>
      <c r="B219" s="1"/>
      <c r="C219" s="5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2">
      <c r="A220" s="1"/>
      <c r="B220" s="1"/>
      <c r="C220" s="5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2">
      <c r="A221" s="1"/>
      <c r="B221" s="1"/>
      <c r="C221" s="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2">
      <c r="A222" s="1"/>
      <c r="B222" s="1"/>
      <c r="C222" s="5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2">
      <c r="A223" s="1"/>
      <c r="B223" s="1"/>
      <c r="C223" s="5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2">
      <c r="A224" s="1"/>
      <c r="B224" s="1"/>
      <c r="C224" s="5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2">
      <c r="A225" s="1"/>
      <c r="B225" s="1"/>
      <c r="C225" s="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2">
      <c r="A226" s="1"/>
      <c r="B226" s="1"/>
      <c r="C226" s="5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2">
      <c r="A227" s="1"/>
      <c r="B227" s="1"/>
      <c r="C227" s="5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2">
      <c r="A228" s="1"/>
      <c r="B228" s="1"/>
      <c r="C228" s="5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2">
      <c r="A229" s="1"/>
      <c r="B229" s="1"/>
      <c r="C229" s="5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2">
      <c r="A230" s="1"/>
      <c r="B230" s="1"/>
      <c r="C230" s="5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2">
      <c r="A231" s="1"/>
      <c r="B231" s="1"/>
      <c r="C231" s="5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2">
      <c r="A232" s="1"/>
      <c r="B232" s="1"/>
      <c r="C232" s="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2">
      <c r="A233" s="1"/>
      <c r="B233" s="1"/>
      <c r="C233" s="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2">
      <c r="A234" s="1"/>
      <c r="B234" s="1"/>
      <c r="C234" s="5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2">
      <c r="A235" s="1"/>
      <c r="B235" s="1"/>
      <c r="C235" s="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2">
      <c r="A236" s="1"/>
      <c r="B236" s="1"/>
      <c r="C236" s="5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2">
      <c r="A237" s="1"/>
      <c r="B237" s="1"/>
      <c r="C237" s="5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2">
      <c r="A238" s="1"/>
      <c r="B238" s="1"/>
      <c r="C238" s="5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2">
      <c r="A239" s="1"/>
      <c r="B239" s="1"/>
      <c r="C239" s="5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2">
      <c r="A240" s="1"/>
      <c r="B240" s="1"/>
      <c r="C240" s="5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2">
      <c r="A241" s="1"/>
      <c r="B241" s="1"/>
      <c r="C241" s="5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2">
      <c r="A242" s="1"/>
      <c r="B242" s="1"/>
      <c r="C242" s="5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2">
      <c r="A243" s="1"/>
      <c r="B243" s="1"/>
      <c r="C243" s="5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2">
      <c r="A244" s="1"/>
      <c r="B244" s="1"/>
      <c r="C244" s="5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2">
      <c r="A245" s="1"/>
      <c r="B245" s="1"/>
      <c r="C245" s="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2">
      <c r="A246" s="1"/>
      <c r="B246" s="1"/>
      <c r="C246" s="5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2">
      <c r="A247" s="1"/>
      <c r="B247" s="1"/>
      <c r="C247" s="5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2">
      <c r="A248" s="1"/>
      <c r="B248" s="1"/>
      <c r="C248" s="5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2">
      <c r="A249" s="1"/>
      <c r="B249" s="1"/>
      <c r="C249" s="5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2">
      <c r="A250" s="1"/>
      <c r="B250" s="1"/>
      <c r="C250" s="5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2">
      <c r="A251" s="1"/>
      <c r="B251" s="1"/>
      <c r="C251" s="5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2">
      <c r="A252" s="1"/>
      <c r="B252" s="1"/>
      <c r="C252" s="5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2">
      <c r="A253" s="1"/>
      <c r="B253" s="1"/>
      <c r="C253" s="5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2">
      <c r="A254" s="1"/>
      <c r="B254" s="1"/>
      <c r="C254" s="5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2">
      <c r="A255" s="1"/>
      <c r="B255" s="1"/>
      <c r="C255" s="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2">
      <c r="A256" s="1"/>
      <c r="B256" s="1"/>
      <c r="C256" s="5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2">
      <c r="A257" s="1"/>
      <c r="B257" s="1"/>
      <c r="C257" s="5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2">
      <c r="A258" s="1"/>
      <c r="B258" s="1"/>
      <c r="C258" s="5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2">
      <c r="A259" s="1"/>
      <c r="B259" s="1"/>
      <c r="C259" s="5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2">
      <c r="A260" s="1"/>
      <c r="B260" s="1"/>
      <c r="C260" s="5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2">
      <c r="A261" s="1"/>
      <c r="B261" s="1"/>
      <c r="C261" s="5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2">
      <c r="A262" s="1"/>
      <c r="B262" s="1"/>
      <c r="C262" s="5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2">
      <c r="A263" s="1"/>
      <c r="B263" s="1"/>
      <c r="C263" s="5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2">
      <c r="A264" s="1"/>
      <c r="B264" s="1"/>
      <c r="C264" s="5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2">
      <c r="A265" s="1"/>
      <c r="B265" s="1"/>
      <c r="C265" s="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2">
      <c r="A266" s="1"/>
      <c r="B266" s="1"/>
      <c r="C266" s="5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2">
      <c r="A267" s="1"/>
      <c r="B267" s="1"/>
      <c r="C267" s="5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2">
      <c r="A268" s="1"/>
      <c r="B268" s="1"/>
      <c r="C268" s="5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2">
      <c r="A269" s="1"/>
      <c r="B269" s="1"/>
      <c r="C269" s="5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2">
      <c r="A270" s="1"/>
      <c r="B270" s="1"/>
      <c r="C270" s="5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2">
      <c r="A271" s="1"/>
      <c r="B271" s="1"/>
      <c r="C271" s="5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2">
      <c r="A272" s="1"/>
      <c r="B272" s="1"/>
      <c r="C272" s="5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2">
      <c r="A273" s="1"/>
      <c r="B273" s="1"/>
      <c r="C273" s="5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2">
      <c r="A274" s="1"/>
      <c r="B274" s="1"/>
      <c r="C274" s="5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2">
      <c r="A275" s="1"/>
      <c r="B275" s="1"/>
      <c r="C275" s="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2">
      <c r="A276" s="1"/>
      <c r="B276" s="1"/>
      <c r="C276" s="5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2">
      <c r="A277" s="1"/>
      <c r="B277" s="1"/>
      <c r="C277" s="5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2">
      <c r="A278" s="1"/>
      <c r="B278" s="1"/>
      <c r="C278" s="5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2">
      <c r="A279" s="1"/>
      <c r="B279" s="1"/>
      <c r="C279" s="5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2">
      <c r="A280" s="1"/>
      <c r="B280" s="1"/>
      <c r="C280" s="5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2">
      <c r="A281" s="1"/>
      <c r="B281" s="1"/>
      <c r="C281" s="5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2">
      <c r="A282" s="1"/>
      <c r="B282" s="1"/>
      <c r="C282" s="5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2">
      <c r="A283" s="1"/>
      <c r="B283" s="1"/>
      <c r="C283" s="5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2">
      <c r="A284" s="1"/>
      <c r="B284" s="1"/>
      <c r="C284" s="5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2">
      <c r="A285" s="1"/>
      <c r="B285" s="1"/>
      <c r="C285" s="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2">
      <c r="A286" s="1"/>
      <c r="B286" s="1"/>
      <c r="C286" s="5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2">
      <c r="A287" s="1"/>
      <c r="B287" s="1"/>
      <c r="C287" s="5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2">
      <c r="A288" s="1"/>
      <c r="B288" s="1"/>
      <c r="C288" s="5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2">
      <c r="A289" s="1"/>
      <c r="B289" s="1"/>
      <c r="C289" s="5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2">
      <c r="A290" s="1"/>
      <c r="B290" s="1"/>
      <c r="C290" s="5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2">
      <c r="A291" s="1"/>
      <c r="B291" s="1"/>
      <c r="C291" s="5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2">
      <c r="A292" s="1"/>
      <c r="B292" s="1"/>
      <c r="C292" s="5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2">
      <c r="A293" s="1"/>
      <c r="B293" s="1"/>
      <c r="C293" s="5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2">
      <c r="A294" s="1"/>
      <c r="B294" s="1"/>
      <c r="C294" s="5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2">
      <c r="A295" s="1"/>
      <c r="B295" s="1"/>
      <c r="C295" s="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2">
      <c r="A296" s="1"/>
      <c r="B296" s="1"/>
      <c r="C296" s="5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2">
      <c r="A297" s="1"/>
      <c r="B297" s="1"/>
      <c r="C297" s="5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2">
      <c r="A298" s="1"/>
      <c r="B298" s="1"/>
      <c r="C298" s="5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2">
      <c r="A299" s="1"/>
      <c r="B299" s="1"/>
      <c r="C299" s="5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2">
      <c r="A300" s="1"/>
      <c r="B300" s="1"/>
      <c r="C300" s="5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2">
      <c r="A301" s="1"/>
      <c r="B301" s="1"/>
      <c r="C301" s="5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2">
      <c r="A302" s="1"/>
      <c r="B302" s="1"/>
      <c r="C302" s="5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2">
      <c r="A303" s="1"/>
      <c r="B303" s="1"/>
      <c r="C303" s="5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2">
      <c r="A304" s="1"/>
      <c r="B304" s="1"/>
      <c r="C304" s="5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2">
      <c r="A305" s="1"/>
      <c r="B305" s="1"/>
      <c r="C305" s="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2">
      <c r="A306" s="1"/>
      <c r="B306" s="1"/>
      <c r="C306" s="5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2">
      <c r="A307" s="1"/>
      <c r="B307" s="1"/>
      <c r="C307" s="5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2">
      <c r="A308" s="1"/>
      <c r="B308" s="1"/>
      <c r="C308" s="5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2">
      <c r="A309" s="1"/>
      <c r="B309" s="1"/>
      <c r="C309" s="5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2">
      <c r="A310" s="1"/>
      <c r="B310" s="1"/>
      <c r="C310" s="5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2">
      <c r="A311" s="1"/>
      <c r="B311" s="1"/>
      <c r="C311" s="5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2">
      <c r="A312" s="1"/>
      <c r="B312" s="1"/>
      <c r="C312" s="5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2">
      <c r="A313" s="1"/>
      <c r="B313" s="1"/>
      <c r="C313" s="5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2">
      <c r="A314" s="1"/>
      <c r="B314" s="1"/>
      <c r="C314" s="5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2">
      <c r="A315" s="1"/>
      <c r="B315" s="1"/>
      <c r="C315" s="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2">
      <c r="A316" s="1"/>
      <c r="B316" s="1"/>
      <c r="C316" s="5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2">
      <c r="A317" s="1"/>
      <c r="B317" s="1"/>
      <c r="C317" s="5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2">
      <c r="A318" s="1"/>
      <c r="B318" s="1"/>
      <c r="C318" s="5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2">
      <c r="A319" s="1"/>
      <c r="B319" s="1"/>
      <c r="C319" s="5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2">
      <c r="A320" s="1"/>
      <c r="B320" s="1"/>
      <c r="C320" s="5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2">
      <c r="A321" s="1"/>
      <c r="B321" s="1"/>
      <c r="C321" s="5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2">
      <c r="A322" s="1"/>
      <c r="B322" s="1"/>
      <c r="C322" s="5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2">
      <c r="A323" s="1"/>
      <c r="B323" s="1"/>
      <c r="C323" s="5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2">
      <c r="A324" s="1"/>
      <c r="B324" s="1"/>
      <c r="C324" s="5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2">
      <c r="A325" s="1"/>
      <c r="B325" s="1"/>
      <c r="C325" s="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2">
      <c r="A326" s="1"/>
      <c r="B326" s="1"/>
      <c r="C326" s="5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2">
      <c r="A327" s="1"/>
      <c r="B327" s="1"/>
      <c r="C327" s="5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2">
      <c r="A328" s="1"/>
      <c r="B328" s="1"/>
      <c r="C328" s="5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2">
      <c r="A329" s="1"/>
      <c r="B329" s="1"/>
      <c r="C329" s="5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2">
      <c r="A330" s="1"/>
      <c r="B330" s="1"/>
      <c r="C330" s="5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2">
      <c r="A331" s="1"/>
      <c r="B331" s="1"/>
      <c r="C331" s="5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2">
      <c r="A332" s="1"/>
      <c r="B332" s="1"/>
      <c r="C332" s="5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2">
      <c r="A333" s="1"/>
      <c r="B333" s="1"/>
      <c r="C333" s="5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2">
      <c r="A334" s="1"/>
      <c r="B334" s="1"/>
      <c r="C334" s="5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2">
      <c r="A335" s="1"/>
      <c r="B335" s="1"/>
      <c r="C335" s="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2">
      <c r="A336" s="1"/>
      <c r="B336" s="1"/>
      <c r="C336" s="5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2">
      <c r="A337" s="1"/>
      <c r="B337" s="1"/>
      <c r="C337" s="5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2">
      <c r="A338" s="1"/>
      <c r="B338" s="1"/>
      <c r="C338" s="5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2">
      <c r="A339" s="1"/>
      <c r="B339" s="1"/>
      <c r="C339" s="5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2">
      <c r="A340" s="1"/>
      <c r="B340" s="1"/>
      <c r="C340" s="5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2">
      <c r="A341" s="1"/>
      <c r="B341" s="1"/>
      <c r="C341" s="5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2">
      <c r="A342" s="1"/>
      <c r="B342" s="1"/>
      <c r="C342" s="5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2">
      <c r="A343" s="1"/>
      <c r="B343" s="1"/>
      <c r="C343" s="5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2">
      <c r="A344" s="1"/>
      <c r="B344" s="1"/>
      <c r="C344" s="5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2">
      <c r="A345" s="1"/>
      <c r="B345" s="1"/>
      <c r="C345" s="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2">
      <c r="A346" s="1"/>
      <c r="B346" s="1"/>
      <c r="C346" s="5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2">
      <c r="A347" s="1"/>
      <c r="B347" s="1"/>
      <c r="C347" s="5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2">
      <c r="A348" s="1"/>
      <c r="B348" s="1"/>
      <c r="C348" s="5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2">
      <c r="A349" s="1"/>
      <c r="B349" s="1"/>
      <c r="C349" s="5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2">
      <c r="A350" s="1"/>
      <c r="B350" s="1"/>
      <c r="C350" s="5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2">
      <c r="A351" s="1"/>
      <c r="B351" s="1"/>
      <c r="C351" s="5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2">
      <c r="A352" s="1"/>
      <c r="B352" s="1"/>
      <c r="C352" s="5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2">
      <c r="A353" s="1"/>
      <c r="B353" s="1"/>
      <c r="C353" s="5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2">
      <c r="A354" s="1"/>
      <c r="B354" s="1"/>
      <c r="C354" s="5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2">
      <c r="A355" s="1"/>
      <c r="B355" s="1"/>
      <c r="C355" s="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2">
      <c r="A356" s="1"/>
      <c r="B356" s="1"/>
      <c r="C356" s="5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2">
      <c r="A357" s="1"/>
      <c r="B357" s="1"/>
      <c r="C357" s="5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2">
      <c r="A358" s="1"/>
      <c r="B358" s="1"/>
      <c r="C358" s="5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2">
      <c r="A359" s="1"/>
      <c r="B359" s="1"/>
      <c r="C359" s="5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2">
      <c r="A360" s="1"/>
      <c r="B360" s="1"/>
      <c r="C360" s="5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2">
      <c r="A361" s="1"/>
      <c r="B361" s="1"/>
      <c r="C361" s="5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2">
      <c r="A362" s="1"/>
      <c r="B362" s="1"/>
      <c r="C362" s="5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2">
      <c r="A363" s="1"/>
      <c r="B363" s="1"/>
      <c r="C363" s="5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2">
      <c r="A364" s="1"/>
      <c r="B364" s="1"/>
      <c r="C364" s="5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2">
      <c r="A365" s="1"/>
      <c r="B365" s="1"/>
      <c r="C365" s="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2">
      <c r="A366" s="1"/>
      <c r="B366" s="1"/>
      <c r="C366" s="5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2">
      <c r="A367" s="1"/>
      <c r="B367" s="1"/>
      <c r="C367" s="5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2">
      <c r="A368" s="1"/>
      <c r="B368" s="1"/>
      <c r="C368" s="5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2">
      <c r="A369" s="1"/>
      <c r="B369" s="1"/>
      <c r="C369" s="5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2">
      <c r="A370" s="1"/>
      <c r="B370" s="1"/>
      <c r="C370" s="5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2">
      <c r="A371" s="1"/>
      <c r="B371" s="1"/>
      <c r="C371" s="5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2">
      <c r="A372" s="1"/>
      <c r="B372" s="1"/>
      <c r="C372" s="5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2">
      <c r="A373" s="1"/>
      <c r="B373" s="1"/>
      <c r="C373" s="5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2">
      <c r="A374" s="1"/>
      <c r="B374" s="1"/>
      <c r="C374" s="5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2">
      <c r="A375" s="1"/>
      <c r="B375" s="1"/>
      <c r="C375" s="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2">
      <c r="A376" s="1"/>
      <c r="B376" s="1"/>
      <c r="C376" s="5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2">
      <c r="A377" s="1"/>
      <c r="B377" s="1"/>
      <c r="C377" s="5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2">
      <c r="A378" s="1"/>
      <c r="B378" s="1"/>
      <c r="C378" s="5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2">
      <c r="A379" s="1"/>
      <c r="B379" s="1"/>
      <c r="C379" s="5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2">
      <c r="A380" s="1"/>
      <c r="B380" s="1"/>
      <c r="C380" s="5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2">
      <c r="A381" s="1"/>
      <c r="B381" s="1"/>
      <c r="C381" s="5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2">
      <c r="A382" s="1"/>
      <c r="B382" s="1"/>
      <c r="C382" s="5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2">
      <c r="A383" s="1"/>
      <c r="B383" s="1"/>
      <c r="C383" s="5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2">
      <c r="A384" s="1"/>
      <c r="B384" s="1"/>
      <c r="C384" s="5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2">
      <c r="A385" s="1"/>
      <c r="B385" s="1"/>
      <c r="C385" s="5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2">
      <c r="A386" s="1"/>
      <c r="B386" s="1"/>
      <c r="C386" s="5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2">
      <c r="A387" s="1"/>
      <c r="B387" s="1"/>
      <c r="C387" s="5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2">
      <c r="A388" s="1"/>
      <c r="B388" s="1"/>
      <c r="C388" s="5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2">
      <c r="A389" s="1"/>
      <c r="B389" s="1"/>
      <c r="C389" s="5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2">
      <c r="A390" s="1"/>
      <c r="B390" s="1"/>
      <c r="C390" s="5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2">
      <c r="A391" s="1"/>
      <c r="B391" s="1"/>
      <c r="C391" s="5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2">
      <c r="A392" s="1"/>
      <c r="B392" s="1"/>
      <c r="C392" s="5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2">
      <c r="A393" s="1"/>
      <c r="B393" s="1"/>
      <c r="C393" s="5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2">
      <c r="A394" s="1"/>
      <c r="B394" s="1"/>
      <c r="C394" s="5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2">
      <c r="A395" s="1"/>
      <c r="B395" s="1"/>
      <c r="C395" s="5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2">
      <c r="A396" s="1"/>
      <c r="B396" s="1"/>
      <c r="C396" s="5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2">
      <c r="A397" s="1"/>
      <c r="B397" s="1"/>
      <c r="C397" s="5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2">
      <c r="A398" s="1"/>
      <c r="B398" s="1"/>
      <c r="C398" s="5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2">
      <c r="A399" s="1"/>
      <c r="B399" s="1"/>
      <c r="C399" s="5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2">
      <c r="A400" s="1"/>
      <c r="B400" s="1"/>
      <c r="C400" s="5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2">
      <c r="A401" s="1"/>
      <c r="B401" s="1"/>
      <c r="C401" s="5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2">
      <c r="A402" s="1"/>
      <c r="B402" s="1"/>
      <c r="C402" s="5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2">
      <c r="A403" s="1"/>
      <c r="B403" s="1"/>
      <c r="C403" s="5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2">
      <c r="A404" s="1"/>
      <c r="B404" s="1"/>
      <c r="C404" s="5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2">
      <c r="A405" s="1"/>
      <c r="B405" s="1"/>
      <c r="C405" s="5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2">
      <c r="A406" s="1"/>
      <c r="B406" s="1"/>
      <c r="C406" s="5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2">
      <c r="A407" s="1"/>
      <c r="B407" s="1"/>
      <c r="C407" s="5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2">
      <c r="A408" s="1"/>
      <c r="B408" s="1"/>
      <c r="C408" s="5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2">
      <c r="A409" s="1"/>
      <c r="B409" s="1"/>
      <c r="C409" s="5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2">
      <c r="A410" s="1"/>
      <c r="B410" s="1"/>
      <c r="C410" s="5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2">
      <c r="A411" s="1"/>
      <c r="B411" s="1"/>
      <c r="C411" s="5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2">
      <c r="A412" s="1"/>
      <c r="B412" s="1"/>
      <c r="C412" s="5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2">
      <c r="A413" s="1"/>
      <c r="B413" s="1"/>
      <c r="C413" s="5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2">
      <c r="A414" s="1"/>
      <c r="B414" s="1"/>
      <c r="C414" s="5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2">
      <c r="A415" s="1"/>
      <c r="B415" s="1"/>
      <c r="C415" s="5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2">
      <c r="A416" s="1"/>
      <c r="B416" s="1"/>
      <c r="C416" s="5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2">
      <c r="A417" s="1"/>
      <c r="B417" s="1"/>
      <c r="C417" s="5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2">
      <c r="A418" s="1"/>
      <c r="B418" s="1"/>
      <c r="C418" s="5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2">
      <c r="A419" s="1"/>
      <c r="B419" s="1"/>
      <c r="C419" s="5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2">
      <c r="A420" s="1"/>
      <c r="B420" s="1"/>
      <c r="C420" s="5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2">
      <c r="A421" s="1"/>
      <c r="B421" s="1"/>
      <c r="C421" s="5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2">
      <c r="A422" s="1"/>
      <c r="B422" s="1"/>
      <c r="C422" s="5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2">
      <c r="A423" s="1"/>
      <c r="B423" s="1"/>
      <c r="C423" s="5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2">
      <c r="A424" s="1"/>
      <c r="B424" s="1"/>
      <c r="C424" s="5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2">
      <c r="A425" s="1"/>
      <c r="B425" s="1"/>
      <c r="C425" s="5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2">
      <c r="A426" s="1"/>
      <c r="B426" s="1"/>
      <c r="C426" s="5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2">
      <c r="A427" s="1"/>
      <c r="B427" s="1"/>
      <c r="C427" s="5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2">
      <c r="A428" s="1"/>
      <c r="B428" s="1"/>
      <c r="C428" s="5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2">
      <c r="A429" s="1"/>
      <c r="B429" s="1"/>
      <c r="C429" s="5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2">
      <c r="A430" s="1"/>
      <c r="B430" s="1"/>
      <c r="C430" s="5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2">
      <c r="A431" s="1"/>
      <c r="B431" s="1"/>
      <c r="C431" s="5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2">
      <c r="A432" s="1"/>
      <c r="B432" s="1"/>
      <c r="C432" s="5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2">
      <c r="A433" s="1"/>
      <c r="B433" s="1"/>
      <c r="C433" s="5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2">
      <c r="A434" s="1"/>
      <c r="B434" s="1"/>
      <c r="C434" s="5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2">
      <c r="A435" s="1"/>
      <c r="B435" s="1"/>
      <c r="C435" s="5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2">
      <c r="A436" s="1"/>
      <c r="B436" s="1"/>
      <c r="C436" s="5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2">
      <c r="A437" s="1"/>
      <c r="B437" s="1"/>
      <c r="C437" s="5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2">
      <c r="A438" s="1"/>
      <c r="B438" s="1"/>
      <c r="C438" s="5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2">
      <c r="A439" s="1"/>
      <c r="B439" s="1"/>
      <c r="C439" s="5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2">
      <c r="A440" s="1"/>
      <c r="B440" s="1"/>
      <c r="C440" s="5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2">
      <c r="A441" s="1"/>
      <c r="B441" s="1"/>
      <c r="C441" s="5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2">
      <c r="A442" s="1"/>
      <c r="B442" s="1"/>
      <c r="C442" s="5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2">
      <c r="A443" s="1"/>
      <c r="B443" s="1"/>
      <c r="C443" s="5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2">
      <c r="A444" s="1"/>
      <c r="B444" s="1"/>
      <c r="C444" s="5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2">
      <c r="A445" s="1"/>
      <c r="B445" s="1"/>
      <c r="C445" s="5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2">
      <c r="A446" s="1"/>
      <c r="B446" s="1"/>
      <c r="C446" s="5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2">
      <c r="A447" s="1"/>
      <c r="B447" s="1"/>
      <c r="C447" s="5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2">
      <c r="A448" s="1"/>
      <c r="B448" s="1"/>
      <c r="C448" s="5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2">
      <c r="A449" s="1"/>
      <c r="B449" s="1"/>
      <c r="C449" s="5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2">
      <c r="A450" s="1"/>
      <c r="B450" s="1"/>
      <c r="C450" s="5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2">
      <c r="A451" s="1"/>
      <c r="B451" s="1"/>
      <c r="C451" s="5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2">
      <c r="A452" s="1"/>
      <c r="B452" s="1"/>
      <c r="C452" s="5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2">
      <c r="A453" s="1"/>
      <c r="B453" s="1"/>
      <c r="C453" s="5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2">
      <c r="A454" s="1"/>
      <c r="B454" s="1"/>
      <c r="C454" s="5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2">
      <c r="A455" s="1"/>
      <c r="B455" s="1"/>
      <c r="C455" s="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2">
      <c r="A456" s="1"/>
      <c r="B456" s="1"/>
      <c r="C456" s="5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2">
      <c r="A457" s="1"/>
      <c r="B457" s="1"/>
      <c r="C457" s="5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2">
      <c r="A458" s="1"/>
      <c r="B458" s="1"/>
      <c r="C458" s="5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2">
      <c r="A459" s="1"/>
      <c r="B459" s="1"/>
      <c r="C459" s="5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2">
      <c r="A460" s="1"/>
      <c r="B460" s="1"/>
      <c r="C460" s="5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2">
      <c r="A461" s="1"/>
      <c r="B461" s="1"/>
      <c r="C461" s="5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2">
      <c r="A462" s="1"/>
      <c r="B462" s="1"/>
      <c r="C462" s="5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2">
      <c r="A463" s="1"/>
      <c r="B463" s="1"/>
      <c r="C463" s="5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2">
      <c r="A464" s="1"/>
      <c r="B464" s="1"/>
      <c r="C464" s="5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2">
      <c r="A465" s="1"/>
      <c r="B465" s="1"/>
      <c r="C465" s="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2">
      <c r="A466" s="1"/>
      <c r="B466" s="1"/>
      <c r="C466" s="5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2">
      <c r="A467" s="1"/>
      <c r="B467" s="1"/>
      <c r="C467" s="5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2">
      <c r="A468" s="1"/>
      <c r="B468" s="1"/>
      <c r="C468" s="5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2">
      <c r="A469" s="1"/>
      <c r="B469" s="1"/>
      <c r="C469" s="5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2">
      <c r="A470" s="1"/>
      <c r="B470" s="1"/>
      <c r="C470" s="5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2">
      <c r="A471" s="1"/>
      <c r="B471" s="1"/>
      <c r="C471" s="5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2">
      <c r="A472" s="1"/>
      <c r="B472" s="1"/>
      <c r="C472" s="5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2">
      <c r="A473" s="1"/>
      <c r="B473" s="1"/>
      <c r="C473" s="5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2">
      <c r="A474" s="1"/>
      <c r="B474" s="1"/>
      <c r="C474" s="5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2">
      <c r="A475" s="1"/>
      <c r="B475" s="1"/>
      <c r="C475" s="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2">
      <c r="A476" s="1"/>
      <c r="B476" s="1"/>
      <c r="C476" s="5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2">
      <c r="A477" s="1"/>
      <c r="B477" s="1"/>
      <c r="C477" s="5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2">
      <c r="A478" s="1"/>
      <c r="B478" s="1"/>
      <c r="C478" s="5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2">
      <c r="A479" s="1"/>
      <c r="B479" s="1"/>
      <c r="C479" s="5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2">
      <c r="A480" s="1"/>
      <c r="B480" s="1"/>
      <c r="C480" s="5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2">
      <c r="A481" s="1"/>
      <c r="B481" s="1"/>
      <c r="C481" s="5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2">
      <c r="A482" s="1"/>
      <c r="B482" s="1"/>
      <c r="C482" s="5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2">
      <c r="A483" s="1"/>
      <c r="B483" s="1"/>
      <c r="C483" s="5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2">
      <c r="A484" s="1"/>
      <c r="B484" s="1"/>
      <c r="C484" s="5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2">
      <c r="A485" s="1"/>
      <c r="B485" s="1"/>
      <c r="C485" s="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2">
      <c r="A486" s="1"/>
      <c r="B486" s="1"/>
      <c r="C486" s="5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2">
      <c r="A487" s="1"/>
      <c r="B487" s="1"/>
      <c r="C487" s="5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2">
      <c r="A488" s="1"/>
      <c r="B488" s="1"/>
      <c r="C488" s="5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2">
      <c r="A489" s="1"/>
      <c r="B489" s="1"/>
      <c r="C489" s="5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2">
      <c r="A490" s="1"/>
      <c r="B490" s="1"/>
      <c r="C490" s="5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2">
      <c r="A491" s="1"/>
      <c r="B491" s="1"/>
      <c r="C491" s="5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2">
      <c r="A492" s="1"/>
      <c r="B492" s="1"/>
      <c r="C492" s="5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2">
      <c r="A493" s="1"/>
      <c r="B493" s="1"/>
      <c r="C493" s="5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2">
      <c r="A494" s="1"/>
      <c r="B494" s="1"/>
      <c r="C494" s="5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2">
      <c r="A495" s="1"/>
      <c r="B495" s="1"/>
      <c r="C495" s="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2">
      <c r="A496" s="1"/>
      <c r="B496" s="1"/>
      <c r="C496" s="5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2">
      <c r="A497" s="1"/>
      <c r="B497" s="1"/>
      <c r="C497" s="5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2">
      <c r="A498" s="1"/>
      <c r="B498" s="1"/>
      <c r="C498" s="5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2">
      <c r="A499" s="1"/>
      <c r="B499" s="1"/>
      <c r="C499" s="5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2">
      <c r="A500" s="1"/>
      <c r="B500" s="1"/>
      <c r="C500" s="5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2">
      <c r="A501" s="1"/>
      <c r="B501" s="1"/>
      <c r="C501" s="5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2">
      <c r="A502" s="1"/>
      <c r="B502" s="1"/>
      <c r="C502" s="5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2">
      <c r="A503" s="1"/>
      <c r="B503" s="1"/>
      <c r="C503" s="5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2">
      <c r="A504" s="1"/>
      <c r="B504" s="1"/>
      <c r="C504" s="5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2">
      <c r="A505" s="1"/>
      <c r="B505" s="1"/>
      <c r="C505" s="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2">
      <c r="A506" s="1"/>
      <c r="B506" s="1"/>
      <c r="C506" s="5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2">
      <c r="A507" s="1"/>
      <c r="B507" s="1"/>
      <c r="C507" s="5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2">
      <c r="A508" s="1"/>
      <c r="B508" s="1"/>
      <c r="C508" s="5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2">
      <c r="A509" s="1"/>
      <c r="B509" s="1"/>
      <c r="C509" s="5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2">
      <c r="A510" s="1"/>
      <c r="B510" s="1"/>
      <c r="C510" s="5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2">
      <c r="A511" s="1"/>
      <c r="B511" s="1"/>
      <c r="C511" s="5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2">
      <c r="A512" s="1"/>
      <c r="B512" s="1"/>
      <c r="C512" s="5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2">
      <c r="A513" s="1"/>
      <c r="B513" s="1"/>
      <c r="C513" s="5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2">
      <c r="A514" s="1"/>
      <c r="B514" s="1"/>
      <c r="C514" s="5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2">
      <c r="A515" s="1"/>
      <c r="B515" s="1"/>
      <c r="C515" s="5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2">
      <c r="A516" s="1"/>
      <c r="B516" s="1"/>
      <c r="C516" s="5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2">
      <c r="A517" s="1"/>
      <c r="B517" s="1"/>
      <c r="C517" s="5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2">
      <c r="A518" s="1"/>
      <c r="B518" s="1"/>
      <c r="C518" s="5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2">
      <c r="A519" s="1"/>
      <c r="B519" s="1"/>
      <c r="C519" s="5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2">
      <c r="A520" s="1"/>
      <c r="B520" s="1"/>
      <c r="C520" s="5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2">
      <c r="A521" s="1"/>
      <c r="B521" s="1"/>
      <c r="C521" s="5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2">
      <c r="A522" s="1"/>
      <c r="B522" s="1"/>
      <c r="C522" s="5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2">
      <c r="A523" s="1"/>
      <c r="B523" s="1"/>
      <c r="C523" s="5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2">
      <c r="A524" s="1"/>
      <c r="B524" s="1"/>
      <c r="C524" s="5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2">
      <c r="A525" s="1"/>
      <c r="B525" s="1"/>
      <c r="C525" s="5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2">
      <c r="A526" s="1"/>
      <c r="B526" s="1"/>
      <c r="C526" s="5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2">
      <c r="A527" s="1"/>
      <c r="B527" s="1"/>
      <c r="C527" s="5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2">
      <c r="A528" s="1"/>
      <c r="B528" s="1"/>
      <c r="C528" s="5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2">
      <c r="A529" s="1"/>
      <c r="B529" s="1"/>
      <c r="C529" s="5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2">
      <c r="A530" s="1"/>
      <c r="B530" s="1"/>
      <c r="C530" s="5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2">
      <c r="A531" s="1"/>
      <c r="B531" s="1"/>
      <c r="C531" s="5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2">
      <c r="A532" s="1"/>
      <c r="B532" s="1"/>
      <c r="C532" s="5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2">
      <c r="A533" s="1"/>
      <c r="B533" s="1"/>
      <c r="C533" s="5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2">
      <c r="A534" s="1"/>
      <c r="B534" s="1"/>
      <c r="C534" s="5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2">
      <c r="A535" s="1"/>
      <c r="B535" s="1"/>
      <c r="C535" s="5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2">
      <c r="A536" s="1"/>
      <c r="B536" s="1"/>
      <c r="C536" s="5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2">
      <c r="A537" s="1"/>
      <c r="B537" s="1"/>
      <c r="C537" s="5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2">
      <c r="A538" s="1"/>
      <c r="B538" s="1"/>
      <c r="C538" s="5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2">
      <c r="A539" s="1"/>
      <c r="B539" s="1"/>
      <c r="C539" s="5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2">
      <c r="A540" s="1"/>
      <c r="B540" s="1"/>
      <c r="C540" s="5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2">
      <c r="A541" s="1"/>
      <c r="B541" s="1"/>
      <c r="C541" s="5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2">
      <c r="A542" s="1"/>
      <c r="B542" s="1"/>
      <c r="C542" s="5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2">
      <c r="A543" s="1"/>
      <c r="B543" s="1"/>
      <c r="C543" s="5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2">
      <c r="A544" s="1"/>
      <c r="B544" s="1"/>
      <c r="C544" s="5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2">
      <c r="A545" s="1"/>
      <c r="B545" s="1"/>
      <c r="C545" s="5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2">
      <c r="A546" s="1"/>
      <c r="B546" s="1"/>
      <c r="C546" s="5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2">
      <c r="A547" s="1"/>
      <c r="B547" s="1"/>
      <c r="C547" s="5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2">
      <c r="A548" s="1"/>
      <c r="B548" s="1"/>
      <c r="C548" s="5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2">
      <c r="A549" s="1"/>
      <c r="B549" s="1"/>
      <c r="C549" s="5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2">
      <c r="A550" s="1"/>
      <c r="B550" s="1"/>
      <c r="C550" s="5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2">
      <c r="A551" s="1"/>
      <c r="B551" s="1"/>
      <c r="C551" s="5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2">
      <c r="A552" s="1"/>
      <c r="B552" s="1"/>
      <c r="C552" s="5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2">
      <c r="A553" s="1"/>
      <c r="B553" s="1"/>
      <c r="C553" s="5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2">
      <c r="A554" s="1"/>
      <c r="B554" s="1"/>
      <c r="C554" s="5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2">
      <c r="A555" s="1"/>
      <c r="B555" s="1"/>
      <c r="C555" s="5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2">
      <c r="A556" s="1"/>
      <c r="B556" s="1"/>
      <c r="C556" s="5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2">
      <c r="A557" s="1"/>
      <c r="B557" s="1"/>
      <c r="C557" s="5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2">
      <c r="A558" s="1"/>
      <c r="B558" s="1"/>
      <c r="C558" s="5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2">
      <c r="A559" s="1"/>
      <c r="B559" s="1"/>
      <c r="C559" s="5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2">
      <c r="A560" s="1"/>
      <c r="B560" s="1"/>
      <c r="C560" s="5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2">
      <c r="A561" s="1"/>
      <c r="B561" s="1"/>
      <c r="C561" s="5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2">
      <c r="A562" s="1"/>
      <c r="B562" s="1"/>
      <c r="C562" s="5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2">
      <c r="A563" s="1"/>
      <c r="B563" s="1"/>
      <c r="C563" s="5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2">
      <c r="A564" s="1"/>
      <c r="B564" s="1"/>
      <c r="C564" s="5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2">
      <c r="A565" s="1"/>
      <c r="B565" s="1"/>
      <c r="C565" s="5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2">
      <c r="A566" s="1"/>
      <c r="B566" s="1"/>
      <c r="C566" s="5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2">
      <c r="A567" s="1"/>
      <c r="B567" s="1"/>
      <c r="C567" s="5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2">
      <c r="A568" s="1"/>
      <c r="B568" s="1"/>
      <c r="C568" s="5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2">
      <c r="A569" s="1"/>
      <c r="B569" s="1"/>
      <c r="C569" s="5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2">
      <c r="A570" s="1"/>
      <c r="B570" s="1"/>
      <c r="C570" s="5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2">
      <c r="A571" s="1"/>
      <c r="B571" s="1"/>
      <c r="C571" s="5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2">
      <c r="A572" s="1"/>
      <c r="B572" s="1"/>
      <c r="C572" s="5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2">
      <c r="A573" s="1"/>
      <c r="B573" s="1"/>
      <c r="C573" s="5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2">
      <c r="A574" s="1"/>
      <c r="B574" s="1"/>
      <c r="C574" s="5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2">
      <c r="A575" s="1"/>
      <c r="B575" s="1"/>
      <c r="C575" s="5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2">
      <c r="A576" s="1"/>
      <c r="B576" s="1"/>
      <c r="C576" s="5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2">
      <c r="A577" s="1"/>
      <c r="B577" s="1"/>
      <c r="C577" s="5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2">
      <c r="A578" s="1"/>
      <c r="B578" s="1"/>
      <c r="C578" s="5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2">
      <c r="A579" s="1"/>
      <c r="B579" s="1"/>
      <c r="C579" s="5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2">
      <c r="A580" s="1"/>
      <c r="B580" s="1"/>
      <c r="C580" s="5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2">
      <c r="A581" s="1"/>
      <c r="B581" s="1"/>
      <c r="C581" s="5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2">
      <c r="A582" s="1"/>
      <c r="B582" s="1"/>
      <c r="C582" s="5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2">
      <c r="A583" s="1"/>
      <c r="B583" s="1"/>
      <c r="C583" s="5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2">
      <c r="A584" s="1"/>
      <c r="B584" s="1"/>
      <c r="C584" s="5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2">
      <c r="A585" s="1"/>
      <c r="B585" s="1"/>
      <c r="C585" s="5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2">
      <c r="A586" s="1"/>
      <c r="B586" s="1"/>
      <c r="C586" s="5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2">
      <c r="A587" s="1"/>
      <c r="B587" s="1"/>
      <c r="C587" s="5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2">
      <c r="A588" s="1"/>
      <c r="B588" s="1"/>
      <c r="C588" s="5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2">
      <c r="A589" s="1"/>
      <c r="B589" s="1"/>
      <c r="C589" s="5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2">
      <c r="A590" s="1"/>
      <c r="B590" s="1"/>
      <c r="C590" s="5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2">
      <c r="A591" s="1"/>
      <c r="B591" s="1"/>
      <c r="C591" s="5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2">
      <c r="A592" s="1"/>
      <c r="B592" s="1"/>
      <c r="C592" s="5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2">
      <c r="A593" s="1"/>
      <c r="B593" s="1"/>
      <c r="C593" s="5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2">
      <c r="A594" s="1"/>
      <c r="B594" s="1"/>
      <c r="C594" s="5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2">
      <c r="A595" s="1"/>
      <c r="B595" s="1"/>
      <c r="C595" s="5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2">
      <c r="A596" s="1"/>
      <c r="B596" s="1"/>
      <c r="C596" s="5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2">
      <c r="A597" s="1"/>
      <c r="B597" s="1"/>
      <c r="C597" s="5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2">
      <c r="A598" s="1"/>
      <c r="B598" s="1"/>
      <c r="C598" s="5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2">
      <c r="A599" s="1"/>
      <c r="B599" s="1"/>
      <c r="C599" s="5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2">
      <c r="A600" s="1"/>
      <c r="B600" s="1"/>
      <c r="C600" s="5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2">
      <c r="A601" s="1"/>
      <c r="B601" s="1"/>
      <c r="C601" s="5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2">
      <c r="A602" s="1"/>
      <c r="B602" s="1"/>
      <c r="C602" s="5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2">
      <c r="A603" s="1"/>
      <c r="B603" s="1"/>
      <c r="C603" s="5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2">
      <c r="A604" s="1"/>
      <c r="B604" s="1"/>
      <c r="C604" s="5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2">
      <c r="A605" s="1"/>
      <c r="B605" s="1"/>
      <c r="C605" s="5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2">
      <c r="A606" s="1"/>
      <c r="B606" s="1"/>
      <c r="C606" s="5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2">
      <c r="A607" s="1"/>
      <c r="B607" s="1"/>
      <c r="C607" s="5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2">
      <c r="A608" s="1"/>
      <c r="B608" s="1"/>
      <c r="C608" s="5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2">
      <c r="A609" s="1"/>
      <c r="B609" s="1"/>
      <c r="C609" s="5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2">
      <c r="A610" s="1"/>
      <c r="B610" s="1"/>
      <c r="C610" s="5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2">
      <c r="A611" s="1"/>
      <c r="B611" s="1"/>
      <c r="C611" s="5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2">
      <c r="A612" s="1"/>
      <c r="B612" s="1"/>
      <c r="C612" s="5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2">
      <c r="A613" s="1"/>
      <c r="B613" s="1"/>
      <c r="C613" s="5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2">
      <c r="A614" s="1"/>
      <c r="B614" s="1"/>
      <c r="C614" s="5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2">
      <c r="A615" s="1"/>
      <c r="B615" s="1"/>
      <c r="C615" s="5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2">
      <c r="A616" s="1"/>
      <c r="B616" s="1"/>
      <c r="C616" s="5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2">
      <c r="A617" s="1"/>
      <c r="B617" s="1"/>
      <c r="C617" s="5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2">
      <c r="A618" s="1"/>
      <c r="B618" s="1"/>
      <c r="C618" s="5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2">
      <c r="A619" s="1"/>
      <c r="B619" s="1"/>
      <c r="C619" s="5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2">
      <c r="A620" s="1"/>
      <c r="B620" s="1"/>
      <c r="C620" s="5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2">
      <c r="A621" s="1"/>
      <c r="B621" s="1"/>
      <c r="C621" s="5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2">
      <c r="A622" s="1"/>
      <c r="B622" s="1"/>
      <c r="C622" s="5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2">
      <c r="A623" s="1"/>
      <c r="B623" s="1"/>
      <c r="C623" s="5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2">
      <c r="A624" s="1"/>
      <c r="B624" s="1"/>
      <c r="C624" s="5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2">
      <c r="A625" s="1"/>
      <c r="B625" s="1"/>
      <c r="C625" s="5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2">
      <c r="A626" s="1"/>
      <c r="B626" s="1"/>
      <c r="C626" s="5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2">
      <c r="A627" s="1"/>
      <c r="B627" s="1"/>
      <c r="C627" s="5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2">
      <c r="A628" s="1"/>
      <c r="B628" s="1"/>
      <c r="C628" s="5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2">
      <c r="A629" s="1"/>
      <c r="B629" s="1"/>
      <c r="C629" s="5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2">
      <c r="A630" s="1"/>
      <c r="B630" s="1"/>
      <c r="C630" s="5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2">
      <c r="A631" s="1"/>
      <c r="B631" s="1"/>
      <c r="C631" s="5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2">
      <c r="A632" s="1"/>
      <c r="B632" s="1"/>
      <c r="C632" s="5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2">
      <c r="A633" s="1"/>
      <c r="B633" s="1"/>
      <c r="C633" s="5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2">
      <c r="A634" s="1"/>
      <c r="B634" s="1"/>
      <c r="C634" s="5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2">
      <c r="A635" s="1"/>
      <c r="B635" s="1"/>
      <c r="C635" s="5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2">
      <c r="A636" s="1"/>
      <c r="B636" s="1"/>
      <c r="C636" s="5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2">
      <c r="A637" s="1"/>
      <c r="B637" s="1"/>
      <c r="C637" s="5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2">
      <c r="A638" s="1"/>
      <c r="B638" s="1"/>
      <c r="C638" s="5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2">
      <c r="A639" s="1"/>
      <c r="B639" s="1"/>
      <c r="C639" s="5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2">
      <c r="A640" s="1"/>
      <c r="B640" s="1"/>
      <c r="C640" s="5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2">
      <c r="A641" s="1"/>
      <c r="B641" s="1"/>
      <c r="C641" s="5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2">
      <c r="A642" s="1"/>
      <c r="B642" s="1"/>
      <c r="C642" s="5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2">
      <c r="A643" s="1"/>
      <c r="B643" s="1"/>
      <c r="C643" s="5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2">
      <c r="A644" s="1"/>
      <c r="B644" s="1"/>
      <c r="C644" s="5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2">
      <c r="A645" s="1"/>
      <c r="B645" s="1"/>
      <c r="C645" s="5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2">
      <c r="A646" s="1"/>
      <c r="B646" s="1"/>
      <c r="C646" s="5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2">
      <c r="A647" s="1"/>
      <c r="B647" s="1"/>
      <c r="C647" s="5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2">
      <c r="A648" s="1"/>
      <c r="B648" s="1"/>
      <c r="C648" s="5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2">
      <c r="A649" s="1"/>
      <c r="B649" s="1"/>
      <c r="C649" s="5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2">
      <c r="A650" s="1"/>
      <c r="B650" s="1"/>
      <c r="C650" s="5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2">
      <c r="A651" s="1"/>
      <c r="B651" s="1"/>
      <c r="C651" s="5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2">
      <c r="A652" s="1"/>
      <c r="B652" s="1"/>
      <c r="C652" s="5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2">
      <c r="A653" s="1"/>
      <c r="B653" s="1"/>
      <c r="C653" s="5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2">
      <c r="A654" s="1"/>
      <c r="B654" s="1"/>
      <c r="C654" s="5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2">
      <c r="A655" s="1"/>
      <c r="B655" s="1"/>
      <c r="C655" s="5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2">
      <c r="A656" s="1"/>
      <c r="B656" s="1"/>
      <c r="C656" s="5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2">
      <c r="A657" s="1"/>
      <c r="B657" s="1"/>
      <c r="C657" s="5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2">
      <c r="A658" s="1"/>
      <c r="B658" s="1"/>
      <c r="C658" s="5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2">
      <c r="A659" s="1"/>
      <c r="B659" s="1"/>
      <c r="C659" s="5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2">
      <c r="A660" s="1"/>
      <c r="B660" s="1"/>
      <c r="C660" s="5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2">
      <c r="A661" s="1"/>
      <c r="B661" s="1"/>
      <c r="C661" s="5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2">
      <c r="A662" s="1"/>
      <c r="B662" s="1"/>
      <c r="C662" s="5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2">
      <c r="A663" s="1"/>
      <c r="B663" s="1"/>
      <c r="C663" s="5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2">
      <c r="A664" s="1"/>
      <c r="B664" s="1"/>
      <c r="C664" s="5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2">
      <c r="A665" s="1"/>
      <c r="B665" s="1"/>
      <c r="C665" s="5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2">
      <c r="A666" s="1"/>
      <c r="B666" s="1"/>
      <c r="C666" s="5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2">
      <c r="A667" s="1"/>
      <c r="B667" s="1"/>
      <c r="C667" s="5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2">
      <c r="A668" s="1"/>
      <c r="B668" s="1"/>
      <c r="C668" s="5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2">
      <c r="A669" s="1"/>
      <c r="B669" s="1"/>
      <c r="C669" s="5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2">
      <c r="A670" s="1"/>
      <c r="B670" s="1"/>
      <c r="C670" s="5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2">
      <c r="A671" s="1"/>
      <c r="B671" s="1"/>
      <c r="C671" s="5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2">
      <c r="A672" s="1"/>
      <c r="B672" s="1"/>
      <c r="C672" s="5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2">
      <c r="A673" s="1"/>
      <c r="B673" s="1"/>
      <c r="C673" s="5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2">
      <c r="A674" s="1"/>
      <c r="B674" s="1"/>
      <c r="C674" s="5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2">
      <c r="A675" s="1"/>
      <c r="B675" s="1"/>
      <c r="C675" s="5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2">
      <c r="A676" s="1"/>
      <c r="B676" s="1"/>
      <c r="C676" s="5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2">
      <c r="A677" s="1"/>
      <c r="B677" s="1"/>
      <c r="C677" s="5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2">
      <c r="A678" s="1"/>
      <c r="B678" s="1"/>
      <c r="C678" s="5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2">
      <c r="A679" s="1"/>
      <c r="B679" s="1"/>
      <c r="C679" s="5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2">
      <c r="A680" s="1"/>
      <c r="B680" s="1"/>
      <c r="C680" s="5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2">
      <c r="A681" s="1"/>
      <c r="B681" s="1"/>
      <c r="C681" s="5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2">
      <c r="A682" s="1"/>
      <c r="B682" s="1"/>
      <c r="C682" s="5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2">
      <c r="A683" s="1"/>
      <c r="B683" s="1"/>
      <c r="C683" s="5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2">
      <c r="A684" s="1"/>
      <c r="B684" s="1"/>
      <c r="C684" s="5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2">
      <c r="A685" s="1"/>
      <c r="B685" s="1"/>
      <c r="C685" s="5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2">
      <c r="A686" s="1"/>
      <c r="B686" s="1"/>
      <c r="C686" s="5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2">
      <c r="A687" s="1"/>
      <c r="B687" s="1"/>
      <c r="C687" s="5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2">
      <c r="A688" s="1"/>
      <c r="B688" s="1"/>
      <c r="C688" s="5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2">
      <c r="A689" s="1"/>
      <c r="B689" s="1"/>
      <c r="C689" s="5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2">
      <c r="A690" s="1"/>
      <c r="B690" s="1"/>
      <c r="C690" s="5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2">
      <c r="A691" s="1"/>
      <c r="B691" s="1"/>
      <c r="C691" s="5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2">
      <c r="A692" s="1"/>
      <c r="B692" s="1"/>
      <c r="C692" s="5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2">
      <c r="A693" s="1"/>
      <c r="B693" s="1"/>
      <c r="C693" s="5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2">
      <c r="A694" s="1"/>
      <c r="B694" s="1"/>
      <c r="C694" s="5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2">
      <c r="A695" s="1"/>
      <c r="B695" s="1"/>
      <c r="C695" s="5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2">
      <c r="A696" s="1"/>
      <c r="B696" s="1"/>
      <c r="C696" s="5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2">
      <c r="A697" s="1"/>
      <c r="B697" s="1"/>
      <c r="C697" s="5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2">
      <c r="A698" s="1"/>
      <c r="B698" s="1"/>
      <c r="C698" s="5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2">
      <c r="A699" s="1"/>
      <c r="B699" s="1"/>
      <c r="C699" s="5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2">
      <c r="A700" s="1"/>
      <c r="B700" s="1"/>
      <c r="C700" s="5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2">
      <c r="A701" s="1"/>
      <c r="B701" s="1"/>
      <c r="C701" s="5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2">
      <c r="A702" s="1"/>
      <c r="B702" s="1"/>
      <c r="C702" s="5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2">
      <c r="A703" s="1"/>
      <c r="B703" s="1"/>
      <c r="C703" s="5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2">
      <c r="A704" s="1"/>
      <c r="B704" s="1"/>
      <c r="C704" s="5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2">
      <c r="A705" s="1"/>
      <c r="B705" s="1"/>
      <c r="C705" s="5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2">
      <c r="A706" s="1"/>
      <c r="B706" s="1"/>
      <c r="C706" s="5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2">
      <c r="A707" s="1"/>
      <c r="B707" s="1"/>
      <c r="C707" s="5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2">
      <c r="A708" s="1"/>
      <c r="B708" s="1"/>
      <c r="C708" s="5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2">
      <c r="A709" s="1"/>
      <c r="B709" s="1"/>
      <c r="C709" s="5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2">
      <c r="A710" s="1"/>
      <c r="B710" s="1"/>
      <c r="C710" s="5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2">
      <c r="A711" s="1"/>
      <c r="B711" s="1"/>
      <c r="C711" s="5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2">
      <c r="A712" s="1"/>
      <c r="B712" s="1"/>
      <c r="C712" s="5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2">
      <c r="A713" s="1"/>
      <c r="B713" s="1"/>
      <c r="C713" s="5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2">
      <c r="A714" s="1"/>
      <c r="B714" s="1"/>
      <c r="C714" s="5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2">
      <c r="A715" s="1"/>
      <c r="B715" s="1"/>
      <c r="C715" s="5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2">
      <c r="A716" s="1"/>
      <c r="B716" s="1"/>
      <c r="C716" s="5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2">
      <c r="A717" s="1"/>
      <c r="B717" s="1"/>
      <c r="C717" s="5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2">
      <c r="A718" s="1"/>
      <c r="B718" s="1"/>
      <c r="C718" s="5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2">
      <c r="A719" s="1"/>
      <c r="B719" s="1"/>
      <c r="C719" s="5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2">
      <c r="A720" s="1"/>
      <c r="B720" s="1"/>
      <c r="C720" s="5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2">
      <c r="A721" s="1"/>
      <c r="B721" s="1"/>
      <c r="C721" s="5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2">
      <c r="A722" s="1"/>
      <c r="B722" s="1"/>
      <c r="C722" s="5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2">
      <c r="A723" s="1"/>
      <c r="B723" s="1"/>
      <c r="C723" s="5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2">
      <c r="A724" s="1"/>
      <c r="B724" s="1"/>
      <c r="C724" s="5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2">
      <c r="A725" s="1"/>
      <c r="B725" s="1"/>
      <c r="C725" s="5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2">
      <c r="A726" s="1"/>
      <c r="B726" s="1"/>
      <c r="C726" s="5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2">
      <c r="A727" s="1"/>
      <c r="B727" s="1"/>
      <c r="C727" s="5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2">
      <c r="A728" s="1"/>
      <c r="B728" s="1"/>
      <c r="C728" s="5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2">
      <c r="A729" s="1"/>
      <c r="B729" s="1"/>
      <c r="C729" s="5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2">
      <c r="A730" s="1"/>
      <c r="B730" s="1"/>
      <c r="C730" s="5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2">
      <c r="A731" s="1"/>
      <c r="B731" s="1"/>
      <c r="C731" s="5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2">
      <c r="A732" s="1"/>
      <c r="B732" s="1"/>
      <c r="C732" s="5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2">
      <c r="A733" s="1"/>
      <c r="B733" s="1"/>
      <c r="C733" s="5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2">
      <c r="A734" s="1"/>
      <c r="B734" s="1"/>
      <c r="C734" s="5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2">
      <c r="A735" s="1"/>
      <c r="B735" s="1"/>
      <c r="C735" s="5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2">
      <c r="A736" s="1"/>
      <c r="B736" s="1"/>
      <c r="C736" s="5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2">
      <c r="A737" s="1"/>
      <c r="B737" s="1"/>
      <c r="C737" s="5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2">
      <c r="A738" s="1"/>
      <c r="B738" s="1"/>
      <c r="C738" s="5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2">
      <c r="A739" s="1"/>
      <c r="B739" s="1"/>
      <c r="C739" s="5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2">
      <c r="A740" s="1"/>
      <c r="B740" s="1"/>
      <c r="C740" s="5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2">
      <c r="A741" s="1"/>
      <c r="B741" s="1"/>
      <c r="C741" s="5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2">
      <c r="A742" s="1"/>
      <c r="B742" s="1"/>
      <c r="C742" s="5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2">
      <c r="A743" s="1"/>
      <c r="B743" s="1"/>
      <c r="C743" s="5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2">
      <c r="A744" s="1"/>
      <c r="B744" s="1"/>
      <c r="C744" s="5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2">
      <c r="A745" s="1"/>
      <c r="B745" s="1"/>
      <c r="C745" s="5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2">
      <c r="A746" s="1"/>
      <c r="B746" s="1"/>
      <c r="C746" s="5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2">
      <c r="A747" s="1"/>
      <c r="B747" s="1"/>
      <c r="C747" s="5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2">
      <c r="A748" s="1"/>
      <c r="B748" s="1"/>
      <c r="C748" s="5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2">
      <c r="A749" s="1"/>
      <c r="B749" s="1"/>
      <c r="C749" s="5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2">
      <c r="A750" s="1"/>
      <c r="B750" s="1"/>
      <c r="C750" s="5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2">
      <c r="A751" s="1"/>
      <c r="B751" s="1"/>
      <c r="C751" s="5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2">
      <c r="A752" s="1"/>
      <c r="B752" s="1"/>
      <c r="C752" s="5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2">
      <c r="A753" s="1"/>
      <c r="B753" s="1"/>
      <c r="C753" s="5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2">
      <c r="A754" s="1"/>
      <c r="B754" s="1"/>
      <c r="C754" s="5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2">
      <c r="A755" s="1"/>
      <c r="B755" s="1"/>
      <c r="C755" s="5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2">
      <c r="A756" s="1"/>
      <c r="B756" s="1"/>
      <c r="C756" s="5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2">
      <c r="A757" s="1"/>
      <c r="B757" s="1"/>
      <c r="C757" s="5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2">
      <c r="A758" s="1"/>
      <c r="B758" s="1"/>
      <c r="C758" s="5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2">
      <c r="A759" s="1"/>
      <c r="B759" s="1"/>
      <c r="C759" s="5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2">
      <c r="A760" s="1"/>
      <c r="B760" s="1"/>
      <c r="C760" s="5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2">
      <c r="A761" s="1"/>
      <c r="B761" s="1"/>
      <c r="C761" s="5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2">
      <c r="A762" s="1"/>
      <c r="B762" s="1"/>
      <c r="C762" s="5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2">
      <c r="A763" s="1"/>
      <c r="B763" s="1"/>
      <c r="C763" s="5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2">
      <c r="A764" s="1"/>
      <c r="B764" s="1"/>
      <c r="C764" s="5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2">
      <c r="A765" s="1"/>
      <c r="B765" s="1"/>
      <c r="C765" s="5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2">
      <c r="A766" s="1"/>
      <c r="B766" s="1"/>
      <c r="C766" s="5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2">
      <c r="A767" s="1"/>
      <c r="B767" s="1"/>
      <c r="C767" s="5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2">
      <c r="A768" s="1"/>
      <c r="B768" s="1"/>
      <c r="C768" s="5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2">
      <c r="A769" s="1"/>
      <c r="B769" s="1"/>
      <c r="C769" s="5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2">
      <c r="A770" s="1"/>
      <c r="B770" s="1"/>
      <c r="C770" s="5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2">
      <c r="A771" s="1"/>
      <c r="B771" s="1"/>
      <c r="C771" s="5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2">
      <c r="A772" s="1"/>
      <c r="B772" s="1"/>
      <c r="C772" s="5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2">
      <c r="A773" s="1"/>
      <c r="B773" s="1"/>
      <c r="C773" s="5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2">
      <c r="A774" s="1"/>
      <c r="B774" s="1"/>
      <c r="C774" s="5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2">
      <c r="A775" s="1"/>
      <c r="B775" s="1"/>
      <c r="C775" s="5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2">
      <c r="A776" s="1"/>
      <c r="B776" s="1"/>
      <c r="C776" s="5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2">
      <c r="A777" s="1"/>
      <c r="B777" s="1"/>
      <c r="C777" s="5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2">
      <c r="A778" s="1"/>
      <c r="B778" s="1"/>
      <c r="C778" s="5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2">
      <c r="A779" s="1"/>
      <c r="B779" s="1"/>
      <c r="C779" s="5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2">
      <c r="A780" s="1"/>
      <c r="B780" s="1"/>
      <c r="C780" s="5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2">
      <c r="A781" s="1"/>
      <c r="B781" s="1"/>
      <c r="C781" s="5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2">
      <c r="A782" s="1"/>
      <c r="B782" s="1"/>
      <c r="C782" s="5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2">
      <c r="A783" s="1"/>
      <c r="B783" s="1"/>
      <c r="C783" s="5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2">
      <c r="A784" s="1"/>
      <c r="B784" s="1"/>
      <c r="C784" s="5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2">
      <c r="A785" s="1"/>
      <c r="B785" s="1"/>
      <c r="C785" s="5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2">
      <c r="A786" s="1"/>
      <c r="B786" s="1"/>
      <c r="C786" s="5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2">
      <c r="A787" s="1"/>
      <c r="B787" s="1"/>
      <c r="C787" s="5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2">
      <c r="A788" s="1"/>
      <c r="B788" s="1"/>
      <c r="C788" s="5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2">
      <c r="A789" s="1"/>
      <c r="B789" s="1"/>
      <c r="C789" s="5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2">
      <c r="A790" s="1"/>
      <c r="B790" s="1"/>
      <c r="C790" s="5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2">
      <c r="A791" s="1"/>
      <c r="B791" s="1"/>
      <c r="C791" s="5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2">
      <c r="A792" s="1"/>
      <c r="B792" s="1"/>
      <c r="C792" s="5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2">
      <c r="A793" s="1"/>
      <c r="B793" s="1"/>
      <c r="C793" s="5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2">
      <c r="A794" s="1"/>
      <c r="B794" s="1"/>
      <c r="C794" s="5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2">
      <c r="A795" s="1"/>
      <c r="B795" s="1"/>
      <c r="C795" s="5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2">
      <c r="A796" s="1"/>
      <c r="B796" s="1"/>
      <c r="C796" s="5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2">
      <c r="A797" s="1"/>
      <c r="B797" s="1"/>
      <c r="C797" s="5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2">
      <c r="A798" s="1"/>
      <c r="B798" s="1"/>
      <c r="C798" s="5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2">
      <c r="A799" s="1"/>
      <c r="B799" s="1"/>
      <c r="C799" s="5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2">
      <c r="A800" s="1"/>
      <c r="B800" s="1"/>
      <c r="C800" s="5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2">
      <c r="A801" s="1"/>
      <c r="B801" s="1"/>
      <c r="C801" s="5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2">
      <c r="A802" s="1"/>
      <c r="B802" s="1"/>
      <c r="C802" s="5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2">
      <c r="A803" s="1"/>
      <c r="B803" s="1"/>
      <c r="C803" s="5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2">
      <c r="A804" s="1"/>
      <c r="B804" s="1"/>
      <c r="C804" s="5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2">
      <c r="A805" s="1"/>
      <c r="B805" s="1"/>
      <c r="C805" s="5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2">
      <c r="A806" s="1"/>
      <c r="B806" s="1"/>
      <c r="C806" s="5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2">
      <c r="A807" s="1"/>
      <c r="B807" s="1"/>
      <c r="C807" s="5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2">
      <c r="A808" s="1"/>
      <c r="B808" s="1"/>
      <c r="C808" s="5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2">
      <c r="A809" s="1"/>
      <c r="B809" s="1"/>
      <c r="C809" s="5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2">
      <c r="A810" s="1"/>
      <c r="B810" s="1"/>
      <c r="C810" s="5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2">
      <c r="A811" s="1"/>
      <c r="B811" s="1"/>
      <c r="C811" s="5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2">
      <c r="A812" s="1"/>
      <c r="B812" s="1"/>
      <c r="C812" s="5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2">
      <c r="A813" s="1"/>
      <c r="B813" s="1"/>
      <c r="C813" s="5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2">
      <c r="A814" s="1"/>
      <c r="B814" s="1"/>
      <c r="C814" s="5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2">
      <c r="A815" s="1"/>
      <c r="B815" s="1"/>
      <c r="C815" s="5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2">
      <c r="A816" s="1"/>
      <c r="B816" s="1"/>
      <c r="C816" s="5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2">
      <c r="A817" s="1"/>
      <c r="B817" s="1"/>
      <c r="C817" s="5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2">
      <c r="A818" s="1"/>
      <c r="B818" s="1"/>
      <c r="C818" s="5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2">
      <c r="A819" s="1"/>
      <c r="B819" s="1"/>
      <c r="C819" s="5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2">
      <c r="A820" s="1"/>
      <c r="B820" s="1"/>
      <c r="C820" s="5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2">
      <c r="A821" s="1"/>
      <c r="B821" s="1"/>
      <c r="C821" s="5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2">
      <c r="A822" s="1"/>
      <c r="B822" s="1"/>
      <c r="C822" s="5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2">
      <c r="A823" s="1"/>
      <c r="B823" s="1"/>
      <c r="C823" s="5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2">
      <c r="A824" s="1"/>
      <c r="B824" s="1"/>
      <c r="C824" s="5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2">
      <c r="A825" s="1"/>
      <c r="B825" s="1"/>
      <c r="C825" s="5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2">
      <c r="A826" s="1"/>
      <c r="B826" s="1"/>
      <c r="C826" s="5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2">
      <c r="A827" s="1"/>
      <c r="B827" s="1"/>
      <c r="C827" s="5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2">
      <c r="A828" s="1"/>
      <c r="B828" s="1"/>
      <c r="C828" s="5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2">
      <c r="A829" s="1"/>
      <c r="B829" s="1"/>
      <c r="C829" s="5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2">
      <c r="A830" s="1"/>
      <c r="B830" s="1"/>
      <c r="C830" s="5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2">
      <c r="A831" s="1"/>
      <c r="B831" s="1"/>
      <c r="C831" s="5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2">
      <c r="A832" s="1"/>
      <c r="B832" s="1"/>
      <c r="C832" s="5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2">
      <c r="A833" s="1"/>
      <c r="B833" s="1"/>
      <c r="C833" s="5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2">
      <c r="A834" s="1"/>
      <c r="B834" s="1"/>
      <c r="C834" s="5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2">
      <c r="A835" s="1"/>
      <c r="B835" s="1"/>
      <c r="C835" s="5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2">
      <c r="A836" s="1"/>
      <c r="B836" s="1"/>
      <c r="C836" s="5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2">
      <c r="A837" s="1"/>
      <c r="B837" s="1"/>
      <c r="C837" s="5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2">
      <c r="A838" s="1"/>
      <c r="B838" s="1"/>
      <c r="C838" s="5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2">
      <c r="A839" s="1"/>
      <c r="B839" s="1"/>
      <c r="C839" s="5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2">
      <c r="A840" s="1"/>
      <c r="B840" s="1"/>
      <c r="C840" s="5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2">
      <c r="A841" s="1"/>
      <c r="B841" s="1"/>
      <c r="C841" s="5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2">
      <c r="A842" s="1"/>
      <c r="B842" s="1"/>
      <c r="C842" s="5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2">
      <c r="A843" s="1"/>
      <c r="B843" s="1"/>
      <c r="C843" s="5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2">
      <c r="A844" s="1"/>
      <c r="B844" s="1"/>
      <c r="C844" s="5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2">
      <c r="A845" s="1"/>
      <c r="B845" s="1"/>
      <c r="C845" s="5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2">
      <c r="A846" s="1"/>
      <c r="B846" s="1"/>
      <c r="C846" s="5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2">
      <c r="A847" s="1"/>
      <c r="B847" s="1"/>
      <c r="C847" s="5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2">
      <c r="A848" s="1"/>
      <c r="B848" s="1"/>
      <c r="C848" s="5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2">
      <c r="A849" s="1"/>
      <c r="B849" s="1"/>
      <c r="C849" s="5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2">
      <c r="A850" s="1"/>
      <c r="B850" s="1"/>
      <c r="C850" s="5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2">
      <c r="A851" s="1"/>
      <c r="B851" s="1"/>
      <c r="C851" s="5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2">
      <c r="A852" s="1"/>
      <c r="B852" s="1"/>
      <c r="C852" s="5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2">
      <c r="A853" s="1"/>
      <c r="B853" s="1"/>
      <c r="C853" s="5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2">
      <c r="A854" s="1"/>
      <c r="B854" s="1"/>
      <c r="C854" s="5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2">
      <c r="A855" s="1"/>
      <c r="B855" s="1"/>
      <c r="C855" s="5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2">
      <c r="A856" s="1"/>
      <c r="B856" s="1"/>
      <c r="C856" s="5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2">
      <c r="A857" s="1"/>
      <c r="B857" s="1"/>
      <c r="C857" s="5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2">
      <c r="A858" s="1"/>
      <c r="B858" s="1"/>
      <c r="C858" s="5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2">
      <c r="A859" s="1"/>
      <c r="B859" s="1"/>
      <c r="C859" s="5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2">
      <c r="A860" s="1"/>
      <c r="B860" s="1"/>
      <c r="C860" s="5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2">
      <c r="A861" s="1"/>
      <c r="B861" s="1"/>
      <c r="C861" s="5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2">
      <c r="A862" s="1"/>
      <c r="B862" s="1"/>
      <c r="C862" s="5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2">
      <c r="A863" s="1"/>
      <c r="B863" s="1"/>
      <c r="C863" s="5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2">
      <c r="A864" s="1"/>
      <c r="B864" s="1"/>
      <c r="C864" s="5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2">
      <c r="A865" s="1"/>
      <c r="B865" s="1"/>
      <c r="C865" s="5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2">
      <c r="A866" s="1"/>
      <c r="B866" s="1"/>
      <c r="C866" s="5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2">
      <c r="A867" s="1"/>
      <c r="B867" s="1"/>
      <c r="C867" s="5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2">
      <c r="A868" s="1"/>
      <c r="B868" s="1"/>
      <c r="C868" s="5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2">
      <c r="A869" s="1"/>
      <c r="B869" s="1"/>
      <c r="C869" s="5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2">
      <c r="A870" s="1"/>
      <c r="B870" s="1"/>
      <c r="C870" s="5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2">
      <c r="A871" s="1"/>
      <c r="B871" s="1"/>
      <c r="C871" s="5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2">
      <c r="A872" s="1"/>
      <c r="B872" s="1"/>
      <c r="C872" s="5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2">
      <c r="A873" s="1"/>
      <c r="B873" s="1"/>
      <c r="C873" s="5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2">
      <c r="A874" s="1"/>
      <c r="B874" s="1"/>
      <c r="C874" s="5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2">
      <c r="A875" s="1"/>
      <c r="B875" s="1"/>
      <c r="C875" s="5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2">
      <c r="A876" s="1"/>
      <c r="B876" s="1"/>
      <c r="C876" s="5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2">
      <c r="A877" s="1"/>
      <c r="B877" s="1"/>
      <c r="C877" s="5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2">
      <c r="A878" s="1"/>
      <c r="B878" s="1"/>
      <c r="C878" s="5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2">
      <c r="A879" s="1"/>
      <c r="B879" s="1"/>
      <c r="C879" s="5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2">
      <c r="A880" s="1"/>
      <c r="B880" s="1"/>
      <c r="C880" s="5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2">
      <c r="A881" s="1"/>
      <c r="B881" s="1"/>
      <c r="C881" s="5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2">
      <c r="A882" s="1"/>
      <c r="B882" s="1"/>
      <c r="C882" s="5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2">
      <c r="A883" s="1"/>
      <c r="B883" s="1"/>
      <c r="C883" s="5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2">
      <c r="A884" s="1"/>
      <c r="B884" s="1"/>
      <c r="C884" s="5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2">
      <c r="A885" s="1"/>
      <c r="B885" s="1"/>
      <c r="C885" s="5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2">
      <c r="A886" s="1"/>
      <c r="B886" s="1"/>
      <c r="C886" s="5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2">
      <c r="A887" s="1"/>
      <c r="B887" s="1"/>
      <c r="C887" s="5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2">
      <c r="A888" s="1"/>
      <c r="B888" s="1"/>
      <c r="C888" s="5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2">
      <c r="A889" s="1"/>
      <c r="B889" s="1"/>
      <c r="C889" s="5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2">
      <c r="A890" s="1"/>
      <c r="B890" s="1"/>
      <c r="C890" s="5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2">
      <c r="A891" s="1"/>
      <c r="B891" s="1"/>
      <c r="C891" s="5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2">
      <c r="A892" s="1"/>
      <c r="B892" s="1"/>
      <c r="C892" s="5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2">
      <c r="A893" s="1"/>
      <c r="B893" s="1"/>
      <c r="C893" s="5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2">
      <c r="A894" s="1"/>
      <c r="B894" s="1"/>
      <c r="C894" s="5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2">
      <c r="A895" s="1"/>
      <c r="B895" s="1"/>
      <c r="C895" s="5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2">
      <c r="A896" s="1"/>
      <c r="B896" s="1"/>
      <c r="C896" s="5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2">
      <c r="A897" s="1"/>
      <c r="B897" s="1"/>
      <c r="C897" s="5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2">
      <c r="A898" s="1"/>
      <c r="B898" s="1"/>
      <c r="C898" s="5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2">
      <c r="A899" s="1"/>
      <c r="B899" s="1"/>
      <c r="C899" s="5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2">
      <c r="A900" s="1"/>
      <c r="B900" s="1"/>
      <c r="C900" s="5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2">
      <c r="A901" s="1"/>
      <c r="B901" s="1"/>
      <c r="C901" s="5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2">
      <c r="A902" s="1"/>
      <c r="B902" s="1"/>
      <c r="C902" s="5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2">
      <c r="A903" s="1"/>
      <c r="B903" s="1"/>
      <c r="C903" s="5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2">
      <c r="A904" s="1"/>
      <c r="B904" s="1"/>
      <c r="C904" s="5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2">
      <c r="A905" s="1"/>
      <c r="B905" s="1"/>
      <c r="C905" s="5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2">
      <c r="A906" s="1"/>
      <c r="B906" s="1"/>
      <c r="C906" s="5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2">
      <c r="A907" s="1"/>
      <c r="B907" s="1"/>
      <c r="C907" s="5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2">
      <c r="A908" s="1"/>
      <c r="B908" s="1"/>
      <c r="C908" s="5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2">
      <c r="A909" s="1"/>
      <c r="B909" s="1"/>
      <c r="C909" s="5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2">
      <c r="A910" s="1"/>
      <c r="B910" s="1"/>
      <c r="C910" s="5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2">
      <c r="A911" s="1"/>
      <c r="B911" s="1"/>
      <c r="C911" s="5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2">
      <c r="A912" s="1"/>
      <c r="B912" s="1"/>
      <c r="C912" s="5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2">
      <c r="A913" s="1"/>
      <c r="B913" s="1"/>
      <c r="C913" s="5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2">
      <c r="A914" s="1"/>
      <c r="B914" s="1"/>
      <c r="C914" s="5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2">
      <c r="A915" s="1"/>
      <c r="B915" s="1"/>
      <c r="C915" s="5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2">
      <c r="A916" s="1"/>
      <c r="B916" s="1"/>
      <c r="C916" s="5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2">
      <c r="A917" s="1"/>
      <c r="B917" s="1"/>
      <c r="C917" s="5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2">
      <c r="A918" s="1"/>
      <c r="B918" s="1"/>
      <c r="C918" s="5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2">
      <c r="A919" s="1"/>
      <c r="B919" s="1"/>
      <c r="C919" s="5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2">
      <c r="A920" s="1"/>
      <c r="B920" s="1"/>
      <c r="C920" s="5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2">
      <c r="A921" s="1"/>
      <c r="B921" s="1"/>
      <c r="C921" s="5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2">
      <c r="A922" s="1"/>
      <c r="B922" s="1"/>
      <c r="C922" s="5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2">
      <c r="A923" s="1"/>
      <c r="B923" s="1"/>
      <c r="C923" s="5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2">
      <c r="A924" s="1"/>
      <c r="B924" s="1"/>
      <c r="C924" s="5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2">
      <c r="A925" s="1"/>
      <c r="B925" s="1"/>
      <c r="C925" s="5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2">
      <c r="A926" s="1"/>
      <c r="B926" s="1"/>
      <c r="C926" s="5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2">
      <c r="A927" s="1"/>
      <c r="B927" s="1"/>
      <c r="C927" s="5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2">
      <c r="A928" s="1"/>
      <c r="B928" s="1"/>
      <c r="C928" s="5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2">
      <c r="A929" s="1"/>
      <c r="B929" s="1"/>
      <c r="C929" s="5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2">
      <c r="A930" s="1"/>
      <c r="B930" s="1"/>
      <c r="C930" s="5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2">
      <c r="A931" s="1"/>
      <c r="B931" s="1"/>
      <c r="C931" s="5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2">
      <c r="A932" s="1"/>
      <c r="B932" s="1"/>
      <c r="C932" s="5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2">
      <c r="A933" s="1"/>
      <c r="B933" s="1"/>
      <c r="C933" s="5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2">
      <c r="A934" s="1"/>
      <c r="B934" s="1"/>
      <c r="C934" s="5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2">
      <c r="A935" s="1"/>
      <c r="B935" s="1"/>
      <c r="C935" s="5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2">
      <c r="A936" s="1"/>
      <c r="B936" s="1"/>
      <c r="C936" s="5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2">
      <c r="A937" s="1"/>
      <c r="B937" s="1"/>
      <c r="C937" s="5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2">
      <c r="A938" s="1"/>
      <c r="B938" s="1"/>
      <c r="C938" s="5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2">
      <c r="A939" s="1"/>
      <c r="B939" s="1"/>
      <c r="C939" s="5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2">
      <c r="A940" s="1"/>
      <c r="B940" s="1"/>
      <c r="C940" s="5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2">
      <c r="A941" s="1"/>
      <c r="B941" s="1"/>
      <c r="C941" s="5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2">
      <c r="A942" s="1"/>
      <c r="B942" s="1"/>
      <c r="C942" s="5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2">
      <c r="A943" s="1"/>
      <c r="B943" s="1"/>
      <c r="C943" s="5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2">
      <c r="A944" s="1"/>
      <c r="B944" s="1"/>
      <c r="C944" s="5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2">
      <c r="A945" s="1"/>
      <c r="B945" s="1"/>
      <c r="C945" s="5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2">
      <c r="A946" s="1"/>
      <c r="B946" s="1"/>
      <c r="C946" s="5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2">
      <c r="A947" s="1"/>
      <c r="B947" s="1"/>
      <c r="C947" s="5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2">
      <c r="A948" s="1"/>
      <c r="B948" s="1"/>
      <c r="C948" s="5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2">
      <c r="A949" s="1"/>
      <c r="B949" s="1"/>
      <c r="C949" s="5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2">
      <c r="A950" s="1"/>
      <c r="B950" s="1"/>
      <c r="C950" s="5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2">
      <c r="A951" s="1"/>
      <c r="B951" s="1"/>
      <c r="C951" s="5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2">
      <c r="A952" s="1"/>
      <c r="B952" s="1"/>
      <c r="C952" s="5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2">
      <c r="A953" s="1"/>
      <c r="B953" s="1"/>
      <c r="C953" s="5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2">
      <c r="A954" s="1"/>
      <c r="B954" s="1"/>
      <c r="C954" s="5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2">
      <c r="A955" s="1"/>
      <c r="B955" s="1"/>
      <c r="C955" s="5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2">
      <c r="A956" s="1"/>
      <c r="B956" s="1"/>
      <c r="C956" s="5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2">
      <c r="A957" s="1"/>
      <c r="B957" s="1"/>
      <c r="C957" s="5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2">
      <c r="A958" s="1"/>
      <c r="B958" s="1"/>
      <c r="C958" s="5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2">
      <c r="A959" s="1"/>
      <c r="B959" s="1"/>
      <c r="C959" s="5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2">
      <c r="A960" s="1"/>
      <c r="B960" s="1"/>
      <c r="C960" s="5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2">
      <c r="A961" s="1"/>
      <c r="B961" s="1"/>
      <c r="C961" s="5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2">
      <c r="A962" s="1"/>
      <c r="B962" s="1"/>
      <c r="C962" s="5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2">
      <c r="A963" s="1"/>
      <c r="B963" s="1"/>
      <c r="C963" s="5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2">
      <c r="A964" s="1"/>
      <c r="B964" s="1"/>
      <c r="C964" s="5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2">
      <c r="A965" s="1"/>
      <c r="B965" s="1"/>
      <c r="C965" s="5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2">
      <c r="A966" s="1"/>
      <c r="B966" s="1"/>
      <c r="C966" s="5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2">
      <c r="A967" s="1"/>
      <c r="B967" s="1"/>
      <c r="C967" s="5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2">
      <c r="A968" s="1"/>
      <c r="B968" s="1"/>
      <c r="C968" s="5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2">
      <c r="A969" s="1"/>
      <c r="B969" s="1"/>
      <c r="C969" s="5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2">
      <c r="A970" s="1"/>
      <c r="B970" s="1"/>
      <c r="C970" s="5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2">
      <c r="A971" s="1"/>
      <c r="B971" s="1"/>
      <c r="C971" s="5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2">
      <c r="A972" s="1"/>
      <c r="B972" s="1"/>
      <c r="C972" s="5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2">
      <c r="A973" s="1"/>
      <c r="B973" s="1"/>
      <c r="C973" s="5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2">
      <c r="A974" s="1"/>
      <c r="B974" s="1"/>
      <c r="C974" s="5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2">
      <c r="A975" s="1"/>
      <c r="B975" s="1"/>
      <c r="C975" s="5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2">
      <c r="A976" s="1"/>
      <c r="B976" s="1"/>
      <c r="C976" s="5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2">
      <c r="A977" s="1"/>
      <c r="B977" s="1"/>
      <c r="C977" s="5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2">
      <c r="A978" s="1"/>
      <c r="B978" s="1"/>
      <c r="C978" s="5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2">
      <c r="A979" s="1"/>
      <c r="B979" s="1"/>
      <c r="C979" s="5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2">
      <c r="A980" s="1"/>
      <c r="B980" s="1"/>
      <c r="C980" s="5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2">
      <c r="A981" s="1"/>
      <c r="B981" s="1"/>
      <c r="C981" s="5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2">
      <c r="A982" s="1"/>
      <c r="B982" s="1"/>
      <c r="C982" s="5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2">
      <c r="A983" s="1"/>
      <c r="B983" s="1"/>
      <c r="C983" s="5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2">
      <c r="A984" s="1"/>
      <c r="B984" s="1"/>
      <c r="C984" s="5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2">
      <c r="A985" s="1"/>
      <c r="B985" s="1"/>
      <c r="C985" s="5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 x14ac:dyDescent="0.2">
      <c r="A986" s="1"/>
      <c r="B986" s="1"/>
      <c r="C986" s="5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 x14ac:dyDescent="0.2">
      <c r="A987" s="1"/>
      <c r="B987" s="1"/>
      <c r="C987" s="5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 x14ac:dyDescent="0.2">
      <c r="A988" s="1"/>
      <c r="B988" s="1"/>
      <c r="C988" s="5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4.25" customHeight="1" x14ac:dyDescent="0.2">
      <c r="A989" s="1"/>
      <c r="B989" s="1"/>
      <c r="C989" s="5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4.25" customHeight="1" x14ac:dyDescent="0.2">
      <c r="A990" s="1"/>
      <c r="B990" s="1"/>
      <c r="C990" s="5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4.25" customHeight="1" x14ac:dyDescent="0.2">
      <c r="A991" s="1"/>
      <c r="B991" s="1"/>
      <c r="C991" s="5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4.25" customHeight="1" x14ac:dyDescent="0.2">
      <c r="A992" s="1"/>
      <c r="B992" s="1"/>
      <c r="C992" s="5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4.25" customHeight="1" x14ac:dyDescent="0.2">
      <c r="A993" s="1"/>
      <c r="B993" s="1"/>
      <c r="C993" s="5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4.25" customHeight="1" x14ac:dyDescent="0.2">
      <c r="A994" s="1"/>
      <c r="B994" s="1"/>
      <c r="C994" s="5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4.25" customHeight="1" x14ac:dyDescent="0.2">
      <c r="A995" s="1"/>
      <c r="B995" s="1"/>
      <c r="C995" s="5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4.25" customHeight="1" x14ac:dyDescent="0.2">
      <c r="A996" s="1"/>
      <c r="B996" s="1"/>
      <c r="C996" s="5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4.25" customHeight="1" x14ac:dyDescent="0.2">
      <c r="A997" s="1"/>
      <c r="B997" s="1"/>
      <c r="C997" s="5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4.25" customHeight="1" x14ac:dyDescent="0.2">
      <c r="A998" s="1"/>
      <c r="B998" s="1"/>
      <c r="C998" s="5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4.25" customHeight="1" x14ac:dyDescent="0.2">
      <c r="A999" s="1"/>
      <c r="B999" s="1"/>
      <c r="C999" s="5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4.25" customHeight="1" x14ac:dyDescent="0.2">
      <c r="A1000" s="1"/>
      <c r="B1000" s="1"/>
      <c r="C1000" s="5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4.25" customHeight="1" x14ac:dyDescent="0.2">
      <c r="A1001" s="1"/>
      <c r="B1001" s="1"/>
      <c r="C1001" s="5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</sheetData>
  <mergeCells count="9">
    <mergeCell ref="B5:K5"/>
    <mergeCell ref="B7:K7"/>
    <mergeCell ref="B11:B12"/>
    <mergeCell ref="C11:C12"/>
    <mergeCell ref="D11:D12"/>
    <mergeCell ref="E11:E12"/>
    <mergeCell ref="F11:G11"/>
    <mergeCell ref="H11:I11"/>
    <mergeCell ref="J11:K11"/>
  </mergeCells>
  <pageMargins left="0.7" right="0.32" top="0.72" bottom="0.33" header="0.52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8-р сар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2025-08-15T09:51:29Z</cp:lastPrinted>
  <dcterms:created xsi:type="dcterms:W3CDTF">2025-08-12T06:19:16Z</dcterms:created>
  <dcterms:modified xsi:type="dcterms:W3CDTF">2025-08-15T09:54:19Z</dcterms:modified>
</cp:coreProperties>
</file>