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2024\"/>
    </mc:Choice>
  </mc:AlternateContent>
  <xr:revisionPtr revIDLastSave="0" documentId="13_ncr:1_{1DD30549-2169-40A5-A074-195EC37129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1" i="1" l="1"/>
  <c r="K24" i="1"/>
  <c r="F24" i="1"/>
  <c r="F20" i="1"/>
  <c r="F18" i="1"/>
  <c r="F14" i="1"/>
  <c r="F13" i="1"/>
  <c r="F19" i="1"/>
  <c r="G15" i="1"/>
  <c r="G11" i="1"/>
  <c r="H15" i="1" l="1"/>
  <c r="H18" i="1" s="1"/>
  <c r="H19" i="1" s="1"/>
  <c r="H17" i="1"/>
  <c r="F17" i="1"/>
  <c r="F15" i="1"/>
  <c r="H12" i="1"/>
  <c r="F12" i="1"/>
  <c r="F11" i="1"/>
  <c r="F22" i="1" l="1"/>
  <c r="H13" i="1"/>
  <c r="H14" i="1" s="1"/>
  <c r="F23" i="1" l="1"/>
  <c r="H20" i="1"/>
  <c r="H22" i="1" l="1"/>
  <c r="H23" i="1" s="1"/>
  <c r="H24" i="1" s="1"/>
</calcChain>
</file>

<file path=xl/sharedStrings.xml><?xml version="1.0" encoding="utf-8"?>
<sst xmlns="http://schemas.openxmlformats.org/spreadsheetml/2006/main" count="58" uniqueCount="56">
  <si>
    <t>"Уул уурхай, хүнд үйлдвэрийн сайдын 2022 оны</t>
  </si>
  <si>
    <t>А/87 -р дугаар тушаалын 6 дугаар хавсралт</t>
  </si>
  <si>
    <t>УЛСЫН ТӨСВИЙН ХӨРӨНГӨӨР ХЭРЭГЖҮҮЛЖ БАЙГАА "ХАНХАР УУЛ-50" ТӨСЛИЙН АЖЛЫН ГҮЙЦЭТГЭЛИЙН АКТ</t>
  </si>
  <si>
    <t>Төсвийн дүн: 1,311,050,209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</si>
  <si>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</si>
  <si>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</si>
  <si>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</si>
  <si>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</si>
  <si>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</si>
  <si>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</si>
  <si>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</si>
  <si>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</si>
  <si>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х.ө</t>
  </si>
  <si>
    <t>Суурин боловсруулалт</t>
  </si>
  <si>
    <t>Тайлангийн зураг боловсруулах, хэвлэх</t>
  </si>
  <si>
    <t>лист</t>
  </si>
  <si>
    <t>VIII</t>
  </si>
  <si>
    <t>IX</t>
  </si>
  <si>
    <t>ӨӨРИЙН ХҮЧНИЙ ДҮН /I+VII+VIII+IX/</t>
  </si>
  <si>
    <t>Байрны түрээс</t>
  </si>
  <si>
    <t>сар</t>
  </si>
  <si>
    <t>Байр зүйн 1:50 000 масштабын зураг авах</t>
  </si>
  <si>
    <t>ш</t>
  </si>
  <si>
    <t>ГБТөвд тайлан үзэх</t>
  </si>
  <si>
    <t>удаа</t>
  </si>
  <si>
    <t>ГАДНЫ БАЙГУУЛЛАГЫН ДҮН /IX+X/</t>
  </si>
  <si>
    <t>НИЙТ АЖЛЫН ДҮН /X+XIII/</t>
  </si>
  <si>
    <t xml:space="preserve">Магадлашгүй зардал </t>
  </si>
  <si>
    <t>Дүн /XIV+XV/</t>
  </si>
  <si>
    <t>НӨАТ /10%/</t>
  </si>
  <si>
    <t>НИЙТ ТӨСӨВ /XVII+XVIII/</t>
  </si>
  <si>
    <t>Гүйцэтгэгч:</t>
  </si>
  <si>
    <t>"Гео эрэл зураглал "ХХК компанийн захирал</t>
  </si>
  <si>
    <t>/Б.Уранцэцэг./</t>
  </si>
  <si>
    <t>Ханхар уул-50  Төслийн ахлагч</t>
  </si>
  <si>
    <t>/Д.Галбаатар/</t>
  </si>
  <si>
    <t>/Б.Уранцэцэг/</t>
  </si>
  <si>
    <t>Танилцсан:</t>
  </si>
  <si>
    <t xml:space="preserve">Хянасан: </t>
  </si>
  <si>
    <t>Нягтлан бодогч</t>
  </si>
  <si>
    <t>/Х.Ганхуяг/</t>
  </si>
  <si>
    <t xml:space="preserve"> Суурин боловсруулалтын дүн  (1-2)</t>
  </si>
  <si>
    <t>I</t>
  </si>
  <si>
    <t>II</t>
  </si>
  <si>
    <t>Бусад ажлын дүн /3-8/</t>
  </si>
  <si>
    <t>III</t>
  </si>
  <si>
    <t>IV</t>
  </si>
  <si>
    <t>V</t>
  </si>
  <si>
    <t>VI</t>
  </si>
  <si>
    <t>VII</t>
  </si>
  <si>
    <t xml:space="preserve">/  Ц.Эрдэнэ-Очир    / </t>
  </si>
  <si>
    <t>2025 оны 8 дугаар сарын 1-нээс 8 дугаар сарын 31-ны өдөр хүртэл</t>
  </si>
  <si>
    <t>/Н.Мөнхбилэгг  /</t>
  </si>
  <si>
    <t>ЭБСШЭЗХ-н мэргэжилтэн</t>
  </si>
  <si>
    <t xml:space="preserve"> ГСХ-ийн  мэргэжилтэн                          </t>
  </si>
  <si>
    <t xml:space="preserve"> ГСХ-ийн  дарга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</si>
</sst>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₮_-;\-* #,##0.00_₮_-;_-* &quot;-&quot;??_₮_-;_-@_-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165" fontId="0" fillId="2" borderId="1" xfId="0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65" fontId="0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3" fontId="0" fillId="0" borderId="0" xfId="0" applyNumberFormat="1"/>
    <xf numFmtId="4" fontId="0" fillId="0" borderId="0" xfId="0" applyNumberFormat="1"/>
    <xf numFmtId="3" fontId="3" fillId="0" borderId="0" xfId="0" applyNumberFormat="1" applyFont="1"/>
    <xf numFmtId="164" fontId="0" fillId="0" borderId="0" xfId="0" applyNumberFormat="1"/>
    <xf numFmtId="0" fontId="0" fillId="0" borderId="0" xfId="0"/>
    <xf numFmtId="0" fontId="11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4" fontId="11" fillId="3" borderId="1" xfId="0" applyNumberFormat="1" applyFont="1" applyFill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43" fontId="0" fillId="0" borderId="0" xfId="0" applyNumberFormat="1"/>
    <xf numFmtId="0" fontId="13" fillId="0" borderId="0" xfId="0" applyFont="1"/>
    <xf numFmtId="43" fontId="13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4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4" zoomScale="86" zoomScaleNormal="86" workbookViewId="0">
      <selection activeCell="H12" sqref="H12"/>
    </sheetView>
  </sheetViews>
  <sheetFormatPr defaultRowHeight="14.4" x14ac:dyDescent="0.3"/>
  <cols>
    <col min="1" max="1" width="6.109375" customWidth="1"/>
    <col min="2" max="2" width="45.109375" customWidth="1"/>
    <col min="3" max="3" width="9.44140625" bestFit="1" customWidth="1"/>
    <col min="4" max="4" width="11.5546875" bestFit="1" customWidth="1"/>
    <col min="5" max="5" width="7" customWidth="1"/>
    <col min="6" max="6" width="15.44140625" customWidth="1"/>
    <col min="7" max="7" width="9.44140625" bestFit="1" customWidth="1"/>
    <col min="8" max="8" width="20.6640625" customWidth="1"/>
    <col min="10" max="10" width="9.88671875" bestFit="1" customWidth="1"/>
    <col min="11" max="11" width="15.21875" bestFit="1" customWidth="1"/>
    <col min="13" max="13" width="15.88671875" bestFit="1" customWidth="1"/>
  </cols>
  <sheetData>
    <row r="1" spans="1:13" ht="15.6" x14ac:dyDescent="0.3">
      <c r="A1" s="75" t="s">
        <v>0</v>
      </c>
      <c r="B1" s="75"/>
      <c r="C1" s="75"/>
      <c r="D1" s="75"/>
      <c r="E1" s="75"/>
      <c r="F1" s="75"/>
      <c r="G1" s="75"/>
      <c r="H1" s="75"/>
    </row>
    <row r="2" spans="1:13" ht="15.6" x14ac:dyDescent="0.3">
      <c r="A2" s="75" t="s">
        <v>1</v>
      </c>
      <c r="B2" s="75"/>
      <c r="C2" s="75"/>
      <c r="D2" s="75"/>
      <c r="E2" s="75"/>
      <c r="F2" s="75"/>
      <c r="G2" s="75"/>
      <c r="H2" s="75"/>
    </row>
    <row r="3" spans="1:13" ht="15.6" x14ac:dyDescent="0.3">
      <c r="A3" s="1"/>
      <c r="B3" s="1"/>
      <c r="C3" s="1"/>
      <c r="D3" s="1"/>
      <c r="E3" s="1"/>
      <c r="F3" s="1"/>
      <c r="G3" s="1"/>
      <c r="H3" s="1"/>
    </row>
    <row r="4" spans="1:13" x14ac:dyDescent="0.3">
      <c r="A4" s="76" t="s">
        <v>2</v>
      </c>
      <c r="B4" s="76"/>
      <c r="C4" s="76"/>
      <c r="D4" s="76"/>
      <c r="E4" s="76"/>
      <c r="F4" s="76"/>
      <c r="G4" s="76"/>
      <c r="H4" s="76"/>
    </row>
    <row r="5" spans="1:13" ht="15.6" x14ac:dyDescent="0.3">
      <c r="A5" s="1"/>
      <c r="B5" s="1"/>
      <c r="C5" s="1"/>
      <c r="D5" s="1"/>
      <c r="E5" s="1"/>
      <c r="F5" s="1"/>
      <c r="G5" s="1"/>
      <c r="H5" s="1"/>
    </row>
    <row r="6" spans="1:13" ht="15.6" x14ac:dyDescent="0.3">
      <c r="A6" s="75" t="s">
        <v>51</v>
      </c>
      <c r="B6" s="75"/>
      <c r="C6" s="75"/>
      <c r="D6" s="75"/>
      <c r="E6" s="75"/>
      <c r="F6" s="75"/>
      <c r="G6" s="75"/>
      <c r="H6" s="75"/>
    </row>
    <row r="7" spans="1:13" ht="19.95" customHeight="1" x14ac:dyDescent="0.3">
      <c r="A7" s="77" t="s">
        <v>3</v>
      </c>
      <c r="B7" s="77"/>
      <c r="C7" s="77"/>
      <c r="D7" s="77"/>
      <c r="E7" s="77"/>
      <c r="F7" s="77"/>
      <c r="G7" s="77"/>
      <c r="H7" s="77"/>
    </row>
    <row r="8" spans="1:13" ht="27" customHeight="1" x14ac:dyDescent="0.3">
      <c r="A8" s="71" t="s">
        <v>4</v>
      </c>
      <c r="B8" s="71" t="s">
        <v>5</v>
      </c>
      <c r="C8" s="72" t="s">
        <v>6</v>
      </c>
      <c r="D8" s="72" t="s">
        <v>7</v>
      </c>
      <c r="E8" s="74" t="s">
        <v>8</v>
      </c>
      <c r="F8" s="74"/>
      <c r="G8" s="74" t="s">
        <v>9</v>
      </c>
      <c r="H8" s="74"/>
    </row>
    <row r="9" spans="1:13" ht="24.6" customHeight="1" x14ac:dyDescent="0.3">
      <c r="A9" s="71"/>
      <c r="B9" s="71"/>
      <c r="C9" s="73"/>
      <c r="D9" s="73"/>
      <c r="E9" s="2" t="s">
        <v>10</v>
      </c>
      <c r="F9" s="2" t="s">
        <v>11</v>
      </c>
      <c r="G9" s="2" t="s">
        <v>10</v>
      </c>
      <c r="H9" s="2" t="s">
        <v>11</v>
      </c>
    </row>
    <row r="10" spans="1:13" x14ac:dyDescent="0.3">
      <c r="A10" s="2">
        <v>0</v>
      </c>
      <c r="B10" s="2">
        <v>1</v>
      </c>
      <c r="C10" s="3">
        <v>2</v>
      </c>
      <c r="D10" s="3">
        <v>3</v>
      </c>
      <c r="E10" s="2">
        <v>4</v>
      </c>
      <c r="F10" s="2">
        <v>5</v>
      </c>
      <c r="G10" s="2">
        <v>6</v>
      </c>
      <c r="H10" s="2">
        <v>7</v>
      </c>
    </row>
    <row r="11" spans="1:13" ht="15" x14ac:dyDescent="0.3">
      <c r="A11" s="4">
        <v>1</v>
      </c>
      <c r="B11" s="15" t="s">
        <v>13</v>
      </c>
      <c r="C11" s="5" t="s">
        <v>12</v>
      </c>
      <c r="D11" s="16">
        <v>48200</v>
      </c>
      <c r="E11" s="10">
        <v>337</v>
      </c>
      <c r="F11" s="11">
        <f>E11*D11</f>
        <v>16243400</v>
      </c>
      <c r="G11" s="10">
        <f>2022+E11+E11</f>
        <v>2696</v>
      </c>
      <c r="H11" s="11">
        <f>G11*D11</f>
        <v>129947200</v>
      </c>
    </row>
    <row r="12" spans="1:13" ht="15" x14ac:dyDescent="0.3">
      <c r="A12" s="4">
        <v>2</v>
      </c>
      <c r="B12" s="15" t="s">
        <v>14</v>
      </c>
      <c r="C12" s="5" t="s">
        <v>15</v>
      </c>
      <c r="D12" s="16">
        <v>32500</v>
      </c>
      <c r="E12" s="70">
        <v>120</v>
      </c>
      <c r="F12" s="11">
        <f>E12*D12</f>
        <v>3900000</v>
      </c>
      <c r="G12" s="70">
        <v>120</v>
      </c>
      <c r="H12" s="11">
        <f>G12*D12</f>
        <v>3900000</v>
      </c>
    </row>
    <row r="13" spans="1:13" ht="15.6" x14ac:dyDescent="0.3">
      <c r="A13" s="12" t="s">
        <v>42</v>
      </c>
      <c r="B13" s="7" t="s">
        <v>41</v>
      </c>
      <c r="C13" s="5"/>
      <c r="D13" s="16"/>
      <c r="E13" s="8"/>
      <c r="F13" s="9">
        <f>F11+F12</f>
        <v>20143400</v>
      </c>
      <c r="G13" s="8"/>
      <c r="H13" s="9">
        <f>H11+H12</f>
        <v>133847200</v>
      </c>
    </row>
    <row r="14" spans="1:13" ht="12.6" customHeight="1" x14ac:dyDescent="0.3">
      <c r="A14" s="13" t="s">
        <v>43</v>
      </c>
      <c r="B14" s="17" t="s">
        <v>18</v>
      </c>
      <c r="C14" s="18"/>
      <c r="D14" s="19"/>
      <c r="E14" s="20"/>
      <c r="F14" s="21">
        <f>F13</f>
        <v>20143400</v>
      </c>
      <c r="G14" s="21"/>
      <c r="H14" s="21">
        <f>H13</f>
        <v>133847200</v>
      </c>
      <c r="K14" s="51"/>
      <c r="M14" s="53"/>
    </row>
    <row r="15" spans="1:13" ht="13.95" customHeight="1" x14ac:dyDescent="0.3">
      <c r="A15" s="4">
        <v>3</v>
      </c>
      <c r="B15" s="24" t="s">
        <v>19</v>
      </c>
      <c r="C15" s="25" t="s">
        <v>20</v>
      </c>
      <c r="D15" s="26">
        <v>1950000</v>
      </c>
      <c r="E15" s="14">
        <v>1</v>
      </c>
      <c r="F15" s="22">
        <f t="shared" ref="F15" si="0">E15*D15</f>
        <v>1950000</v>
      </c>
      <c r="G15" s="14">
        <f>6+1+E15</f>
        <v>8</v>
      </c>
      <c r="H15" s="23">
        <f t="shared" ref="H15" si="1">G15*D15</f>
        <v>15600000</v>
      </c>
    </row>
    <row r="16" spans="1:13" ht="18" customHeight="1" x14ac:dyDescent="0.3">
      <c r="A16" s="4">
        <v>4</v>
      </c>
      <c r="B16" s="24" t="s">
        <v>21</v>
      </c>
      <c r="C16" s="27" t="s">
        <v>22</v>
      </c>
      <c r="D16" s="6">
        <v>300000</v>
      </c>
      <c r="E16" s="10"/>
      <c r="F16" s="23">
        <v>0</v>
      </c>
      <c r="G16" s="10"/>
      <c r="H16" s="23">
        <v>0</v>
      </c>
    </row>
    <row r="17" spans="1:13" ht="15" x14ac:dyDescent="0.3">
      <c r="A17" s="4">
        <v>5</v>
      </c>
      <c r="B17" s="28" t="s">
        <v>23</v>
      </c>
      <c r="C17" s="27" t="s">
        <v>24</v>
      </c>
      <c r="D17" s="6">
        <v>200000</v>
      </c>
      <c r="E17" s="10"/>
      <c r="F17" s="23">
        <f>E17*D17</f>
        <v>0</v>
      </c>
      <c r="G17" s="10"/>
      <c r="H17" s="23">
        <f>G17*D17</f>
        <v>0</v>
      </c>
    </row>
    <row r="18" spans="1:13" ht="15.6" x14ac:dyDescent="0.3">
      <c r="A18" s="29" t="s">
        <v>45</v>
      </c>
      <c r="B18" s="30" t="s">
        <v>44</v>
      </c>
      <c r="C18" s="27"/>
      <c r="D18" s="6"/>
      <c r="E18" s="10"/>
      <c r="F18" s="9">
        <f>F15</f>
        <v>1950000</v>
      </c>
      <c r="G18" s="8"/>
      <c r="H18" s="9">
        <f>H15</f>
        <v>15600000</v>
      </c>
    </row>
    <row r="19" spans="1:13" ht="16.2" customHeight="1" x14ac:dyDescent="0.3">
      <c r="A19" s="31" t="s">
        <v>46</v>
      </c>
      <c r="B19" s="17" t="s">
        <v>25</v>
      </c>
      <c r="C19" s="31"/>
      <c r="D19" s="32"/>
      <c r="E19" s="33"/>
      <c r="F19" s="59">
        <f>F18</f>
        <v>1950000</v>
      </c>
      <c r="G19" s="34"/>
      <c r="H19" s="59">
        <f>H18</f>
        <v>15600000</v>
      </c>
      <c r="K19" s="52"/>
      <c r="M19" s="54"/>
    </row>
    <row r="20" spans="1:13" ht="15" customHeight="1" x14ac:dyDescent="0.3">
      <c r="A20" s="31" t="s">
        <v>47</v>
      </c>
      <c r="B20" s="35" t="s">
        <v>26</v>
      </c>
      <c r="C20" s="31"/>
      <c r="D20" s="32"/>
      <c r="E20" s="33"/>
      <c r="F20" s="59">
        <f>F19+F14</f>
        <v>22093400</v>
      </c>
      <c r="G20" s="34"/>
      <c r="H20" s="59">
        <f>H19+H14</f>
        <v>149447200</v>
      </c>
    </row>
    <row r="21" spans="1:13" ht="15.6" x14ac:dyDescent="0.3">
      <c r="A21" s="36" t="s">
        <v>48</v>
      </c>
      <c r="B21" s="37" t="s">
        <v>27</v>
      </c>
      <c r="C21" s="38"/>
      <c r="D21" s="39"/>
      <c r="E21" s="40"/>
      <c r="F21" s="41"/>
      <c r="G21" s="42"/>
      <c r="H21" s="56"/>
      <c r="M21" s="54"/>
    </row>
    <row r="22" spans="1:13" ht="16.2" customHeight="1" x14ac:dyDescent="0.3">
      <c r="A22" s="36" t="s">
        <v>49</v>
      </c>
      <c r="B22" s="17" t="s">
        <v>28</v>
      </c>
      <c r="C22" s="43"/>
      <c r="D22" s="32"/>
      <c r="E22" s="33"/>
      <c r="F22" s="59">
        <f>F21+F20</f>
        <v>22093400</v>
      </c>
      <c r="G22" s="44"/>
      <c r="H22" s="59">
        <f>H20+H21</f>
        <v>149447200</v>
      </c>
    </row>
    <row r="23" spans="1:13" ht="15" customHeight="1" x14ac:dyDescent="0.3">
      <c r="A23" s="36" t="s">
        <v>16</v>
      </c>
      <c r="B23" s="35" t="s">
        <v>29</v>
      </c>
      <c r="C23" s="45"/>
      <c r="D23" s="32"/>
      <c r="E23" s="33"/>
      <c r="F23" s="60">
        <f>F22*10%</f>
        <v>2209340</v>
      </c>
      <c r="G23" s="44"/>
      <c r="H23" s="60">
        <f>H22*10%</f>
        <v>14944720</v>
      </c>
    </row>
    <row r="24" spans="1:13" ht="15.6" x14ac:dyDescent="0.3">
      <c r="A24" s="36" t="s">
        <v>17</v>
      </c>
      <c r="B24" s="17" t="s">
        <v>30</v>
      </c>
      <c r="C24" s="31"/>
      <c r="D24" s="32"/>
      <c r="E24" s="33"/>
      <c r="F24" s="59">
        <f>F22+F23</f>
        <v>24302740</v>
      </c>
      <c r="G24" s="44"/>
      <c r="H24" s="60">
        <f>H22+H23</f>
        <v>164391920</v>
      </c>
      <c r="K24" s="61">
        <f>H24-F24</f>
        <v>140089180</v>
      </c>
    </row>
    <row r="25" spans="1:13" ht="17.25" customHeight="1" x14ac:dyDescent="0.3">
      <c r="A25" s="46"/>
      <c r="B25" s="68" t="s">
        <v>31</v>
      </c>
      <c r="C25" s="64"/>
      <c r="D25" s="64"/>
      <c r="E25" s="64"/>
      <c r="F25" s="64"/>
      <c r="G25" s="64"/>
      <c r="H25" s="48"/>
      <c r="K25" s="61"/>
    </row>
    <row r="26" spans="1:13" ht="15" x14ac:dyDescent="0.3">
      <c r="A26" s="46"/>
      <c r="B26" s="64" t="s">
        <v>32</v>
      </c>
      <c r="C26" s="64"/>
      <c r="D26" s="64"/>
      <c r="E26" s="64"/>
      <c r="F26" s="79" t="s">
        <v>33</v>
      </c>
      <c r="G26" s="79"/>
      <c r="H26" s="48"/>
    </row>
    <row r="27" spans="1:13" ht="15" x14ac:dyDescent="0.3">
      <c r="A27" s="46"/>
      <c r="B27" s="66" t="s">
        <v>34</v>
      </c>
      <c r="C27" s="64"/>
      <c r="D27" s="64"/>
      <c r="E27" s="64"/>
      <c r="F27" s="79" t="s">
        <v>35</v>
      </c>
      <c r="G27" s="79"/>
      <c r="H27" s="48"/>
    </row>
    <row r="28" spans="1:13" ht="15" x14ac:dyDescent="0.3">
      <c r="A28" s="46"/>
      <c r="B28" s="65" t="s">
        <v>39</v>
      </c>
      <c r="C28" s="64"/>
      <c r="D28" s="64"/>
      <c r="E28" s="64"/>
      <c r="F28" s="79" t="s">
        <v>36</v>
      </c>
      <c r="G28" s="79"/>
      <c r="H28" s="48"/>
    </row>
    <row r="29" spans="1:13" ht="15.6" x14ac:dyDescent="0.3">
      <c r="A29" s="46"/>
      <c r="B29" s="58" t="s">
        <v>37</v>
      </c>
      <c r="C29" s="57"/>
      <c r="D29" s="57"/>
      <c r="E29" s="57"/>
      <c r="F29" s="69"/>
      <c r="G29" s="69"/>
      <c r="H29" s="48"/>
    </row>
    <row r="30" spans="1:13" s="55" customFormat="1" ht="15.6" x14ac:dyDescent="0.3">
      <c r="A30" s="46"/>
      <c r="B30" s="57" t="s">
        <v>55</v>
      </c>
      <c r="C30" s="57"/>
      <c r="D30" s="57"/>
      <c r="E30" s="57"/>
      <c r="F30" s="78" t="s">
        <v>52</v>
      </c>
      <c r="G30" s="78"/>
      <c r="H30" s="48"/>
    </row>
    <row r="31" spans="1:13" s="55" customFormat="1" ht="15.6" x14ac:dyDescent="0.3">
      <c r="A31" s="46"/>
      <c r="B31" s="58" t="s">
        <v>38</v>
      </c>
      <c r="C31" s="57"/>
      <c r="D31" s="57"/>
      <c r="E31" s="57"/>
      <c r="F31" s="67"/>
      <c r="G31" s="67"/>
      <c r="H31" s="48"/>
    </row>
    <row r="32" spans="1:13" ht="15.6" x14ac:dyDescent="0.3">
      <c r="A32" s="46"/>
      <c r="B32" s="57" t="s">
        <v>53</v>
      </c>
      <c r="C32" s="57"/>
      <c r="D32" s="57"/>
      <c r="E32" s="57"/>
      <c r="F32" s="78" t="s">
        <v>50</v>
      </c>
      <c r="G32" s="78"/>
      <c r="H32" s="48"/>
    </row>
    <row r="33" spans="1:8" ht="15.6" x14ac:dyDescent="0.3">
      <c r="A33" s="46"/>
      <c r="B33" s="57" t="s">
        <v>54</v>
      </c>
      <c r="C33" s="57"/>
      <c r="D33" s="57"/>
      <c r="E33" s="57"/>
      <c r="F33" s="78" t="s">
        <v>40</v>
      </c>
      <c r="G33" s="78"/>
      <c r="H33" s="48"/>
    </row>
    <row r="34" spans="1:8" x14ac:dyDescent="0.3">
      <c r="A34" s="46"/>
      <c r="B34" s="49"/>
      <c r="C34" s="47"/>
      <c r="D34" s="47"/>
      <c r="E34" s="50"/>
      <c r="F34" s="50"/>
      <c r="G34" s="49"/>
      <c r="H34" s="47"/>
    </row>
    <row r="37" spans="1:8" ht="15.6" x14ac:dyDescent="0.3">
      <c r="A37" s="1"/>
      <c r="B37" s="1"/>
      <c r="C37" s="1"/>
      <c r="D37" s="1"/>
      <c r="E37" s="62"/>
      <c r="F37" s="1"/>
      <c r="G37" s="1"/>
      <c r="H37" s="1"/>
    </row>
    <row r="38" spans="1:8" x14ac:dyDescent="0.3">
      <c r="E38" s="63"/>
    </row>
  </sheetData>
  <mergeCells count="17">
    <mergeCell ref="F32:G32"/>
    <mergeCell ref="F26:G26"/>
    <mergeCell ref="F30:G30"/>
    <mergeCell ref="F33:G33"/>
    <mergeCell ref="G8:H8"/>
    <mergeCell ref="F27:G27"/>
    <mergeCell ref="F28:G28"/>
    <mergeCell ref="A1:H1"/>
    <mergeCell ref="A2:H2"/>
    <mergeCell ref="A4:H4"/>
    <mergeCell ref="A6:H6"/>
    <mergeCell ref="A7:H7"/>
    <mergeCell ref="A8:A9"/>
    <mergeCell ref="B8:B9"/>
    <mergeCell ref="C8:C9"/>
    <mergeCell ref="D8:D9"/>
    <mergeCell ref="E8:F8"/>
  </mergeCells>
  <pageMargins left="0.7" right="0.7" top="0.5" bottom="0.2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Ulziisaikhan Bataa</cp:lastModifiedBy>
  <cp:lastPrinted>2025-09-03T02:58:27Z</cp:lastPrinted>
  <dcterms:created xsi:type="dcterms:W3CDTF">2023-11-20T10:11:41Z</dcterms:created>
  <dcterms:modified xsi:type="dcterms:W3CDTF">2025-09-03T03:04:41Z</dcterms:modified>
</cp:coreProperties>
</file>