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Zaamar 2025\Documents\"/>
    </mc:Choice>
  </mc:AlternateContent>
  <xr:revisionPtr revIDLastSave="0" documentId="13_ncr:1_{6F8E3FE9-2239-46F7-AE39-27B26699AA3B}" xr6:coauthVersionLast="47" xr6:coauthVersionMax="47" xr10:uidLastSave="{00000000-0000-0000-0000-000000000000}"/>
  <bookViews>
    <workbookView xWindow="23880" yWindow="-2760" windowWidth="29040" windowHeight="15720" tabRatio="992" xr2:uid="{00000000-000D-0000-FFFF-FFFF00000000}"/>
  </bookViews>
  <sheets>
    <sheet name="1-2026" sheetId="69" r:id="rId1"/>
  </sheets>
  <calcPr calcId="191029"/>
</workbook>
</file>

<file path=xl/calcChain.xml><?xml version="1.0" encoding="utf-8"?>
<calcChain xmlns="http://schemas.openxmlformats.org/spreadsheetml/2006/main">
  <c r="H61" i="69" l="1"/>
  <c r="H62" i="69"/>
  <c r="G50" i="69"/>
  <c r="H50" i="69" s="1"/>
  <c r="F50" i="69"/>
  <c r="F60" i="69" l="1"/>
  <c r="G60" i="69"/>
  <c r="H60" i="69" s="1"/>
  <c r="F59" i="69"/>
  <c r="H59" i="69" l="1"/>
  <c r="G17" i="69"/>
  <c r="F17" i="69"/>
  <c r="H17" i="69" l="1"/>
  <c r="G15" i="69"/>
  <c r="F15" i="69" l="1"/>
  <c r="F18" i="69" s="1"/>
  <c r="H63" i="69" l="1"/>
  <c r="F51" i="69"/>
  <c r="F56" i="69" s="1"/>
  <c r="H15" i="69"/>
  <c r="H18" i="69" s="1"/>
  <c r="F63" i="69" l="1"/>
  <c r="F64" i="69" s="1"/>
  <c r="F65" i="69" s="1"/>
  <c r="F66" i="69" s="1"/>
  <c r="F67" i="69" s="1"/>
  <c r="H51" i="69"/>
  <c r="H56" i="69" s="1"/>
  <c r="H64" i="69"/>
  <c r="H65" i="69" l="1"/>
  <c r="H66" i="69" l="1"/>
  <c r="H67" i="69" s="1"/>
</calcChain>
</file>

<file path=xl/sharedStrings.xml><?xml version="1.0" encoding="utf-8"?>
<sst xmlns="http://schemas.openxmlformats.org/spreadsheetml/2006/main" count="160" uniqueCount="110">
  <si>
    <t>Дүн</t>
  </si>
  <si>
    <t>Танилцсан:</t>
  </si>
  <si>
    <t>Хянасан: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</si>
  <si>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</si>
  <si>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</si>
  <si>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</si>
  <si>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</si>
  <si>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</si>
  <si>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Хээрийн бэлтгэл ажил</t>
  </si>
  <si>
    <t>Уулын ажлын булалт</t>
  </si>
  <si>
    <t>Цэглэн сорьцлолт</t>
  </si>
  <si>
    <t>НӨАТ-10 %</t>
  </si>
  <si>
    <t>I</t>
  </si>
  <si>
    <t>II</t>
  </si>
  <si>
    <t>III</t>
  </si>
  <si>
    <t>IV</t>
  </si>
  <si>
    <t>Ачаа тээвэр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</si>
  <si>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</si>
  <si>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</si>
  <si>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</si>
  <si>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</si>
  <si>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</si>
  <si>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</si>
  <si>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</si>
  <si>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</si>
  <si>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</si>
  <si>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</si>
  <si>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Хэмжих нэгж</t>
  </si>
  <si>
    <t>Нэгжийн өртөг</t>
  </si>
  <si>
    <t>Тайлант сарын гүйцэтгэл</t>
  </si>
  <si>
    <t>Оны эхнээс гарсан гүйцэтгэл</t>
  </si>
  <si>
    <t>Үндэсний геологийн албаны ГСХ-ийн мэргэжилтэн</t>
  </si>
  <si>
    <t>Бэлтгэл ажлын дүн</t>
  </si>
  <si>
    <t xml:space="preserve">Сорьцлолтын дүн </t>
  </si>
  <si>
    <t>Тээврийн дүн</t>
  </si>
  <si>
    <t>Лабораторийн ажлын дүн</t>
  </si>
  <si>
    <t>Бусад ажлын дүн</t>
  </si>
  <si>
    <t>Д/д</t>
  </si>
  <si>
    <t>%</t>
  </si>
  <si>
    <t>т.км</t>
  </si>
  <si>
    <t>сорьц</t>
  </si>
  <si>
    <t>ширхэг</t>
  </si>
  <si>
    <t>куб.м</t>
  </si>
  <si>
    <t>Албан томилолт</t>
  </si>
  <si>
    <t>хүн/ө</t>
  </si>
  <si>
    <t>км</t>
  </si>
  <si>
    <t>сар</t>
  </si>
  <si>
    <t>Гурванталст компанийн захирал</t>
  </si>
  <si>
    <t>Г.Ганбаяр</t>
  </si>
  <si>
    <t>/…………………../</t>
  </si>
  <si>
    <t>Ч.Төмөрчөдөр</t>
  </si>
  <si>
    <t xml:space="preserve">                                                 Төслийн ахлагч</t>
  </si>
  <si>
    <t xml:space="preserve">                                                  нягтлан бодогч</t>
  </si>
  <si>
    <t>төг</t>
  </si>
  <si>
    <t>Х.Ганхуяг</t>
  </si>
  <si>
    <t>6 дугаар хавсралт</t>
  </si>
  <si>
    <t>2022 оны А/87 дугаар тушаалын</t>
  </si>
  <si>
    <t xml:space="preserve">Уул уурхай, хүнд үйлдвэрийн сайдын </t>
  </si>
  <si>
    <t>Протолочек</t>
  </si>
  <si>
    <t>Ховилон сорьцлолт</t>
  </si>
  <si>
    <t>Үндэсний геологийн албаны даргын үүргийг түр орлон гүйцэтгэгч</t>
  </si>
  <si>
    <t>Үндэсний геологийн албаны ТЗУХ-ийн УТСГ хариуцсан ажилтан</t>
  </si>
  <si>
    <t>Гэрээний дүн: 5'486'277'000.0 /төгрөг/</t>
  </si>
  <si>
    <t>АЖЛЫН ГҮЙЦЭТГЭЛ</t>
  </si>
  <si>
    <t xml:space="preserve">УЛСЫН ТӨСВИЙН ХӨРӨНГӨӨР ГҮЙЦЭТГЭЖ БАЙГАА "ЗААМАР-2025" ТӨСЛИЙН </t>
  </si>
  <si>
    <t>хүн.сар</t>
  </si>
  <si>
    <t>Сансрын зургийн тайлал</t>
  </si>
  <si>
    <t>Танилцах</t>
  </si>
  <si>
    <t>Маршрутын ажлын дүн</t>
  </si>
  <si>
    <t>Геологи-геоморфологи</t>
  </si>
  <si>
    <t>Структур седиментологи</t>
  </si>
  <si>
    <t>Эрэл-тандалт</t>
  </si>
  <si>
    <t>Эрэл-зураглал /1:25 000-1:10 000/</t>
  </si>
  <si>
    <t>Цооногийн баримтжуулалт</t>
  </si>
  <si>
    <t>Эрлийн ажлын дүн</t>
  </si>
  <si>
    <t>Соронзон зураглал</t>
  </si>
  <si>
    <t>Цахилгаан ӨТДГ</t>
  </si>
  <si>
    <t>Диполе-диполе АТДГ</t>
  </si>
  <si>
    <t>Чичирхийллийн судалгаа</t>
  </si>
  <si>
    <t>Шурф малталт</t>
  </si>
  <si>
    <t>Н.Мөнхбилэг</t>
  </si>
  <si>
    <t>М.Мэнд-Амар</t>
  </si>
  <si>
    <t>Копуш</t>
  </si>
  <si>
    <t xml:space="preserve">Өрөмдлөг ба уулын ажлын дүн </t>
  </si>
  <si>
    <t xml:space="preserve">Цохилтот өрөмдлөг </t>
  </si>
  <si>
    <t>т.м</t>
  </si>
  <si>
    <t>Өрмийн нүүдэл</t>
  </si>
  <si>
    <t>удаа</t>
  </si>
  <si>
    <t>Баганат өрөмдлөг (том Ø)</t>
  </si>
  <si>
    <t>Д.Эрдэнэ-Очир</t>
  </si>
  <si>
    <t>Шлихийн сорьцлолт</t>
  </si>
  <si>
    <t>Шурф шлихийн сорьцлолт</t>
  </si>
  <si>
    <t>Анхдагч геохими</t>
  </si>
  <si>
    <t>Цооногийн шлихийн сорьцлолт</t>
  </si>
  <si>
    <t>Кернийн сорьцлолт</t>
  </si>
  <si>
    <t>Үйлдвэрлэлийн тээвэр</t>
  </si>
  <si>
    <t>Хүн тээвэр LC</t>
  </si>
  <si>
    <t>Сансрын холбоо түрээс</t>
  </si>
  <si>
    <t>Эрдсийн хураангуй</t>
  </si>
  <si>
    <t>Үнэмлэхүй нас тодорхойлох</t>
  </si>
  <si>
    <t>XV</t>
  </si>
  <si>
    <t>XVI</t>
  </si>
  <si>
    <t>Хээрийн ажлын дүн  /II-VI/</t>
  </si>
  <si>
    <t>ӨӨРИЙН ХҮЧНИЙ АЖЛЫН ДҮН /I+VII+VIII+IX/</t>
  </si>
  <si>
    <t>ГАДНЫ БАЙГУУЛЛАГЫН ДҮН /XI+XII/</t>
  </si>
  <si>
    <t>НИЙТ АЖЛЫН ДҮН /X+XIII/</t>
  </si>
  <si>
    <t>НИЙТ АЖЛЫН ДҮН /XIV+XV/</t>
  </si>
  <si>
    <t>2026 оны 1 дүгээр сарын 1-ээс 1 дүгээр сарын 31-ий өдөр хүртэл</t>
  </si>
  <si>
    <t>ГМТөвийн архивт</t>
  </si>
  <si>
    <t>Авто хөсгийн татвар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</si>
</sst>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164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0" fillId="0" borderId="0" xfId="0" applyNumberFormat="1"/>
    <xf numFmtId="3" fontId="9" fillId="0" borderId="3" xfId="0" applyNumberFormat="1" applyFont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9">
    <cellStyle name="Comma 2" xfId="1" xr:uid="{00000000-0005-0000-0000-000000000000}"/>
    <cellStyle name="Comma 2 2" xfId="5" xr:uid="{00000000-0005-0000-0000-000001000000}"/>
    <cellStyle name="Comma 3" xfId="4" xr:uid="{00000000-0005-0000-0000-000002000000}"/>
    <cellStyle name="Comma 4" xfId="6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  <cellStyle name="Normal 4" xfId="7" xr:uid="{9FA7BF8C-01C0-4B3B-8B2F-57C6E2D71554}"/>
    <cellStyle name="Normal 4 2" xfId="8" xr:uid="{155B614F-964B-49B2-A22C-3F154D0F5C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3D42-FA1D-4A96-98E7-4D8A63F6D02C}">
  <dimension ref="A1:J77"/>
  <sheetViews>
    <sheetView tabSelected="1" topLeftCell="A9" workbookViewId="0">
      <selection activeCell="L19" sqref="L19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107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>
        <v>50</v>
      </c>
      <c r="F15" s="16">
        <f>E15*D15</f>
        <v>10000000</v>
      </c>
      <c r="G15" s="5">
        <f>E15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/>
      <c r="H16" s="31"/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>
        <v>8</v>
      </c>
      <c r="F17" s="16">
        <f>E17*D17</f>
        <v>8000000</v>
      </c>
      <c r="G17" s="5">
        <f>E17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>
        <f>SUM(F15:F17)</f>
        <v>18000000</v>
      </c>
      <c r="G18" s="10"/>
      <c r="H18" s="32">
        <f>SUM(H15:H17)</f>
        <v>18000000</v>
      </c>
    </row>
    <row r="19" spans="1:8">
      <c r="A19" s="5"/>
      <c r="B19" s="6" t="s">
        <v>67</v>
      </c>
      <c r="C19" s="5" t="s">
        <v>39</v>
      </c>
      <c r="D19" s="17"/>
      <c r="E19" s="5"/>
      <c r="F19" s="16"/>
      <c r="G19" s="5"/>
      <c r="H19" s="31"/>
    </row>
    <row r="20" spans="1:8">
      <c r="A20" s="5"/>
      <c r="B20" s="6" t="s">
        <v>69</v>
      </c>
      <c r="C20" s="5" t="s">
        <v>39</v>
      </c>
      <c r="D20" s="17"/>
      <c r="E20" s="5"/>
      <c r="F20" s="16"/>
      <c r="G20" s="5"/>
      <c r="H20" s="31"/>
    </row>
    <row r="21" spans="1:8">
      <c r="A21" s="5"/>
      <c r="B21" s="6" t="s">
        <v>70</v>
      </c>
      <c r="C21" s="5" t="s">
        <v>39</v>
      </c>
      <c r="D21" s="17"/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/>
      <c r="G22" s="10"/>
      <c r="H22" s="32"/>
    </row>
    <row r="23" spans="1:8">
      <c r="A23" s="5"/>
      <c r="B23" s="6" t="s">
        <v>71</v>
      </c>
      <c r="C23" s="5" t="s">
        <v>39</v>
      </c>
      <c r="D23" s="17"/>
      <c r="E23" s="5"/>
      <c r="F23" s="16"/>
      <c r="G23" s="5"/>
      <c r="H23" s="31"/>
    </row>
    <row r="24" spans="1:8">
      <c r="A24" s="5"/>
      <c r="B24" s="6" t="s">
        <v>72</v>
      </c>
      <c r="C24" s="5" t="s">
        <v>39</v>
      </c>
      <c r="D24" s="17"/>
      <c r="E24" s="5"/>
      <c r="F24" s="16"/>
      <c r="G24" s="5"/>
      <c r="H24" s="31"/>
    </row>
    <row r="25" spans="1:8">
      <c r="A25" s="5"/>
      <c r="B25" s="6" t="s">
        <v>73</v>
      </c>
      <c r="C25" s="5" t="s">
        <v>39</v>
      </c>
      <c r="D25" s="17"/>
      <c r="E25" s="5"/>
      <c r="F25" s="16"/>
      <c r="G25" s="5"/>
      <c r="H25" s="31"/>
    </row>
    <row r="26" spans="1:8" ht="15">
      <c r="A26" s="7" t="s">
        <v>14</v>
      </c>
      <c r="B26" s="8" t="s">
        <v>74</v>
      </c>
      <c r="C26" s="7" t="s">
        <v>53</v>
      </c>
      <c r="D26" s="9"/>
      <c r="E26" s="10"/>
      <c r="F26" s="20"/>
      <c r="G26" s="10"/>
      <c r="H26" s="32"/>
    </row>
    <row r="27" spans="1:8">
      <c r="A27" s="5"/>
      <c r="B27" s="6" t="s">
        <v>75</v>
      </c>
      <c r="C27" s="5" t="s">
        <v>39</v>
      </c>
      <c r="D27" s="17"/>
      <c r="E27" s="5"/>
      <c r="F27" s="16"/>
      <c r="G27" s="5"/>
      <c r="H27" s="31"/>
    </row>
    <row r="28" spans="1:8">
      <c r="A28" s="5"/>
      <c r="B28" s="6" t="s">
        <v>76</v>
      </c>
      <c r="C28" s="5" t="s">
        <v>39</v>
      </c>
      <c r="D28" s="17"/>
      <c r="E28" s="5"/>
      <c r="F28" s="16"/>
      <c r="G28" s="5"/>
      <c r="H28" s="31"/>
    </row>
    <row r="29" spans="1:8">
      <c r="A29" s="5"/>
      <c r="B29" s="6" t="s">
        <v>77</v>
      </c>
      <c r="C29" s="5" t="s">
        <v>39</v>
      </c>
      <c r="D29" s="17"/>
      <c r="E29" s="5"/>
      <c r="F29" s="16"/>
      <c r="G29" s="5"/>
      <c r="H29" s="31"/>
    </row>
    <row r="30" spans="1:8">
      <c r="A30" s="5"/>
      <c r="B30" s="6" t="s">
        <v>78</v>
      </c>
      <c r="C30" s="5" t="s">
        <v>39</v>
      </c>
      <c r="D30" s="17"/>
      <c r="E30" s="5"/>
      <c r="F30" s="16"/>
      <c r="G30" s="5"/>
      <c r="H30" s="31"/>
    </row>
    <row r="31" spans="1:8" ht="15">
      <c r="A31" s="7" t="s">
        <v>15</v>
      </c>
      <c r="B31" s="8" t="s">
        <v>74</v>
      </c>
      <c r="C31" s="7" t="s">
        <v>53</v>
      </c>
      <c r="D31" s="9"/>
      <c r="E31" s="10"/>
      <c r="F31" s="20"/>
      <c r="G31" s="10"/>
      <c r="H31" s="32"/>
    </row>
    <row r="32" spans="1:8">
      <c r="A32" s="5"/>
      <c r="B32" s="6" t="s">
        <v>79</v>
      </c>
      <c r="C32" s="5" t="s">
        <v>39</v>
      </c>
      <c r="D32" s="17"/>
      <c r="E32" s="5"/>
      <c r="F32" s="16"/>
      <c r="G32" s="5"/>
      <c r="H32" s="31"/>
    </row>
    <row r="33" spans="1:8">
      <c r="A33" s="5"/>
      <c r="B33" s="6" t="s">
        <v>82</v>
      </c>
      <c r="C33" s="5" t="s">
        <v>41</v>
      </c>
      <c r="D33" s="17"/>
      <c r="E33" s="5"/>
      <c r="F33" s="16"/>
      <c r="G33" s="5"/>
      <c r="H33" s="31"/>
    </row>
    <row r="34" spans="1:8">
      <c r="A34" s="5"/>
      <c r="B34" s="6" t="s">
        <v>9</v>
      </c>
      <c r="C34" s="5" t="s">
        <v>42</v>
      </c>
      <c r="D34" s="17"/>
      <c r="E34" s="5"/>
      <c r="F34" s="16"/>
      <c r="G34" s="5"/>
      <c r="H34" s="31"/>
    </row>
    <row r="35" spans="1:8">
      <c r="A35" s="5"/>
      <c r="B35" s="6" t="s">
        <v>84</v>
      </c>
      <c r="C35" s="5" t="s">
        <v>85</v>
      </c>
      <c r="D35" s="17"/>
      <c r="E35" s="5"/>
      <c r="F35" s="16"/>
      <c r="G35" s="5"/>
      <c r="H35" s="31"/>
    </row>
    <row r="36" spans="1:8">
      <c r="A36" s="5"/>
      <c r="B36" s="6" t="s">
        <v>88</v>
      </c>
      <c r="C36" s="5" t="s">
        <v>85</v>
      </c>
      <c r="D36" s="17"/>
      <c r="E36" s="5"/>
      <c r="F36" s="16"/>
      <c r="G36" s="5"/>
      <c r="H36" s="31"/>
    </row>
    <row r="37" spans="1:8">
      <c r="A37" s="5"/>
      <c r="B37" s="6" t="s">
        <v>86</v>
      </c>
      <c r="C37" s="5" t="s">
        <v>87</v>
      </c>
      <c r="D37" s="17"/>
      <c r="E37" s="5"/>
      <c r="F37" s="16"/>
      <c r="G37" s="5"/>
      <c r="H37" s="31"/>
    </row>
    <row r="38" spans="1:8" ht="15">
      <c r="A38" s="7" t="s">
        <v>17</v>
      </c>
      <c r="B38" s="8" t="s">
        <v>83</v>
      </c>
      <c r="C38" s="7" t="s">
        <v>53</v>
      </c>
      <c r="D38" s="9"/>
      <c r="E38" s="10"/>
      <c r="F38" s="20"/>
      <c r="G38" s="10"/>
      <c r="H38" s="32"/>
    </row>
    <row r="39" spans="1:8" ht="13.5" customHeight="1">
      <c r="A39" s="5"/>
      <c r="B39" s="6" t="s">
        <v>90</v>
      </c>
      <c r="C39" s="5" t="s">
        <v>40</v>
      </c>
      <c r="D39" s="17"/>
      <c r="E39" s="5"/>
      <c r="F39" s="16"/>
      <c r="G39" s="5"/>
      <c r="H39" s="31"/>
    </row>
    <row r="40" spans="1:8" ht="13.5" customHeight="1">
      <c r="A40" s="5"/>
      <c r="B40" s="6" t="s">
        <v>91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92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10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59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58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93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94</v>
      </c>
      <c r="C46" s="5" t="s">
        <v>40</v>
      </c>
      <c r="D46" s="17"/>
      <c r="E46" s="5"/>
      <c r="F46" s="16"/>
      <c r="G46" s="5"/>
      <c r="H46" s="31"/>
    </row>
    <row r="47" spans="1:8" ht="15">
      <c r="A47" s="7" t="s">
        <v>18</v>
      </c>
      <c r="B47" s="8" t="s">
        <v>33</v>
      </c>
      <c r="C47" s="7" t="s">
        <v>53</v>
      </c>
      <c r="D47" s="9"/>
      <c r="E47" s="10"/>
      <c r="F47" s="20"/>
      <c r="G47" s="10"/>
      <c r="H47" s="32"/>
    </row>
    <row r="48" spans="1:8" ht="15">
      <c r="A48" s="7" t="s">
        <v>19</v>
      </c>
      <c r="B48" s="8" t="s">
        <v>102</v>
      </c>
      <c r="C48" s="7" t="s">
        <v>53</v>
      </c>
      <c r="D48" s="9"/>
      <c r="E48" s="10"/>
      <c r="F48" s="20"/>
      <c r="G48" s="10"/>
      <c r="H48" s="32"/>
    </row>
    <row r="49" spans="1:10" ht="13.5" customHeight="1">
      <c r="A49" s="5"/>
      <c r="B49" s="6" t="s">
        <v>43</v>
      </c>
      <c r="C49" s="5" t="s">
        <v>44</v>
      </c>
      <c r="D49" s="17"/>
      <c r="E49" s="5"/>
      <c r="F49" s="16"/>
      <c r="G49" s="5"/>
      <c r="H49" s="31"/>
    </row>
    <row r="50" spans="1:10" ht="13.5" customHeight="1">
      <c r="A50" s="5"/>
      <c r="B50" s="12" t="s">
        <v>4</v>
      </c>
      <c r="C50" s="5" t="s">
        <v>44</v>
      </c>
      <c r="D50" s="17">
        <v>160000</v>
      </c>
      <c r="E50" s="5">
        <v>268</v>
      </c>
      <c r="F50" s="16">
        <f>E50*D50</f>
        <v>42880000</v>
      </c>
      <c r="G50" s="5">
        <f>E50</f>
        <v>268</v>
      </c>
      <c r="H50" s="31">
        <f>G50*D50</f>
        <v>42880000</v>
      </c>
    </row>
    <row r="51" spans="1:10" ht="15">
      <c r="A51" s="7" t="s">
        <v>20</v>
      </c>
      <c r="B51" s="8" t="s">
        <v>0</v>
      </c>
      <c r="C51" s="7" t="s">
        <v>53</v>
      </c>
      <c r="D51" s="9"/>
      <c r="E51" s="7"/>
      <c r="F51" s="20">
        <f>SUM(F49:F50)</f>
        <v>42880000</v>
      </c>
      <c r="G51" s="10"/>
      <c r="H51" s="32">
        <f>SUM(H49:H50)</f>
        <v>42880000</v>
      </c>
    </row>
    <row r="52" spans="1:10" ht="13.5" customHeight="1">
      <c r="A52" s="5"/>
      <c r="B52" s="11" t="s">
        <v>95</v>
      </c>
      <c r="C52" s="5" t="s">
        <v>45</v>
      </c>
      <c r="D52" s="16"/>
      <c r="E52" s="5"/>
      <c r="F52" s="16"/>
      <c r="G52" s="5"/>
      <c r="H52" s="31"/>
    </row>
    <row r="53" spans="1:10" ht="13.5" customHeight="1">
      <c r="A53" s="5"/>
      <c r="B53" s="6" t="s">
        <v>96</v>
      </c>
      <c r="C53" s="5" t="s">
        <v>45</v>
      </c>
      <c r="D53" s="16"/>
      <c r="E53" s="5"/>
      <c r="F53" s="16"/>
      <c r="G53" s="5"/>
      <c r="H53" s="31"/>
    </row>
    <row r="54" spans="1:10" ht="13.5" customHeight="1">
      <c r="A54" s="5"/>
      <c r="B54" s="6" t="s">
        <v>16</v>
      </c>
      <c r="C54" s="5" t="s">
        <v>45</v>
      </c>
      <c r="D54" s="16"/>
      <c r="E54" s="5"/>
      <c r="F54" s="16"/>
      <c r="G54" s="5"/>
      <c r="H54" s="31"/>
    </row>
    <row r="55" spans="1:10" ht="15">
      <c r="A55" s="7" t="s">
        <v>21</v>
      </c>
      <c r="B55" s="8" t="s">
        <v>34</v>
      </c>
      <c r="C55" s="7" t="s">
        <v>53</v>
      </c>
      <c r="D55" s="20"/>
      <c r="E55" s="21"/>
      <c r="F55" s="20"/>
      <c r="G55" s="14"/>
      <c r="H55" s="32"/>
    </row>
    <row r="56" spans="1:10" ht="15">
      <c r="A56" s="7" t="s">
        <v>22</v>
      </c>
      <c r="B56" s="8" t="s">
        <v>103</v>
      </c>
      <c r="C56" s="7" t="s">
        <v>53</v>
      </c>
      <c r="D56" s="20"/>
      <c r="E56" s="7"/>
      <c r="F56" s="20">
        <f>SUM(F18+F48+F51+F55)</f>
        <v>60880000</v>
      </c>
      <c r="G56" s="10"/>
      <c r="H56" s="32">
        <f>SUM(H18+H48+H51+H55)</f>
        <v>60880000</v>
      </c>
      <c r="J56" s="30"/>
    </row>
    <row r="57" spans="1:10" ht="13.5" customHeight="1">
      <c r="A57" s="5"/>
      <c r="B57" s="6" t="s">
        <v>98</v>
      </c>
      <c r="C57" s="5" t="s">
        <v>40</v>
      </c>
      <c r="D57" s="16">
        <v>22400</v>
      </c>
      <c r="E57" s="5"/>
      <c r="F57" s="16"/>
      <c r="G57" s="5"/>
      <c r="H57" s="31"/>
      <c r="J57" s="30"/>
    </row>
    <row r="58" spans="1:10" ht="13.5" customHeight="1">
      <c r="A58" s="5"/>
      <c r="B58" s="6" t="s">
        <v>99</v>
      </c>
      <c r="C58" s="5" t="s">
        <v>40</v>
      </c>
      <c r="D58" s="16">
        <v>5000000</v>
      </c>
      <c r="E58" s="5"/>
      <c r="F58" s="16"/>
      <c r="G58" s="5"/>
      <c r="H58" s="31"/>
    </row>
    <row r="59" spans="1:10" ht="14.25" customHeight="1">
      <c r="A59" s="7" t="s">
        <v>23</v>
      </c>
      <c r="B59" s="15" t="s">
        <v>35</v>
      </c>
      <c r="C59" s="7" t="s">
        <v>53</v>
      </c>
      <c r="D59" s="20"/>
      <c r="E59" s="7"/>
      <c r="F59" s="20">
        <f>SUM(F57:F58)</f>
        <v>0</v>
      </c>
      <c r="G59" s="10"/>
      <c r="H59" s="32">
        <f>SUM(H57:H58)</f>
        <v>0</v>
      </c>
      <c r="J59" s="30"/>
    </row>
    <row r="60" spans="1:10" ht="13.5" customHeight="1">
      <c r="A60" s="5"/>
      <c r="B60" s="6" t="s">
        <v>97</v>
      </c>
      <c r="C60" s="5" t="s">
        <v>46</v>
      </c>
      <c r="D60" s="16">
        <v>450000</v>
      </c>
      <c r="E60" s="5">
        <v>1</v>
      </c>
      <c r="F60" s="16">
        <f>E60*D60</f>
        <v>450000</v>
      </c>
      <c r="G60" s="5">
        <f>E60</f>
        <v>1</v>
      </c>
      <c r="H60" s="31">
        <f>G60*D60</f>
        <v>450000</v>
      </c>
    </row>
    <row r="61" spans="1:10" ht="13.5" customHeight="1">
      <c r="A61" s="5"/>
      <c r="B61" s="6" t="s">
        <v>109</v>
      </c>
      <c r="C61" s="5" t="s">
        <v>53</v>
      </c>
      <c r="D61" s="16"/>
      <c r="E61" s="5"/>
      <c r="F61" s="16">
        <v>1000000</v>
      </c>
      <c r="G61" s="5"/>
      <c r="H61" s="31">
        <f>F61</f>
        <v>1000000</v>
      </c>
    </row>
    <row r="62" spans="1:10" ht="13.5" customHeight="1">
      <c r="A62" s="5"/>
      <c r="B62" s="6" t="s">
        <v>108</v>
      </c>
      <c r="C62" s="5" t="s">
        <v>53</v>
      </c>
      <c r="D62" s="16"/>
      <c r="E62" s="5"/>
      <c r="F62" s="16">
        <v>6402318</v>
      </c>
      <c r="G62" s="5"/>
      <c r="H62" s="31">
        <f>F62</f>
        <v>6402318</v>
      </c>
    </row>
    <row r="63" spans="1:10" ht="15">
      <c r="A63" s="7" t="s">
        <v>24</v>
      </c>
      <c r="B63" s="8" t="s">
        <v>36</v>
      </c>
      <c r="C63" s="7" t="s">
        <v>53</v>
      </c>
      <c r="D63" s="20"/>
      <c r="E63" s="7"/>
      <c r="F63" s="20">
        <f>SUM(F60:F62)</f>
        <v>7852318</v>
      </c>
      <c r="G63" s="10"/>
      <c r="H63" s="32">
        <f>SUM(H60:H62)</f>
        <v>7852318</v>
      </c>
    </row>
    <row r="64" spans="1:10" ht="15">
      <c r="A64" s="7" t="s">
        <v>25</v>
      </c>
      <c r="B64" s="7" t="s">
        <v>104</v>
      </c>
      <c r="C64" s="7" t="s">
        <v>53</v>
      </c>
      <c r="D64" s="20"/>
      <c r="E64" s="7"/>
      <c r="F64" s="20">
        <f>SUM(F59,F63)</f>
        <v>7852318</v>
      </c>
      <c r="G64" s="10"/>
      <c r="H64" s="32">
        <f>SUM(H59,H63)</f>
        <v>7852318</v>
      </c>
    </row>
    <row r="65" spans="1:10" ht="15">
      <c r="A65" s="7" t="s">
        <v>26</v>
      </c>
      <c r="B65" s="7" t="s">
        <v>105</v>
      </c>
      <c r="C65" s="7" t="s">
        <v>53</v>
      </c>
      <c r="D65" s="20"/>
      <c r="E65" s="7"/>
      <c r="F65" s="20">
        <f>SUM(F56,F64)</f>
        <v>68732318</v>
      </c>
      <c r="G65" s="10"/>
      <c r="H65" s="32">
        <f>SUM(H56,H64)</f>
        <v>68732318</v>
      </c>
    </row>
    <row r="66" spans="1:10" ht="15">
      <c r="A66" s="7" t="s">
        <v>100</v>
      </c>
      <c r="B66" s="10" t="s">
        <v>11</v>
      </c>
      <c r="C66" s="7" t="s">
        <v>53</v>
      </c>
      <c r="D66" s="20"/>
      <c r="E66" s="7"/>
      <c r="F66" s="20">
        <f>F65*0.1</f>
        <v>6873231.8000000007</v>
      </c>
      <c r="G66" s="10"/>
      <c r="H66" s="32">
        <f>H65*0.1</f>
        <v>6873231.8000000007</v>
      </c>
    </row>
    <row r="67" spans="1:10" ht="15">
      <c r="A67" s="7" t="s">
        <v>101</v>
      </c>
      <c r="B67" s="7" t="s">
        <v>106</v>
      </c>
      <c r="C67" s="7" t="s">
        <v>53</v>
      </c>
      <c r="D67" s="20"/>
      <c r="E67" s="7"/>
      <c r="F67" s="20">
        <f>SUM(F65:F66)</f>
        <v>75605549.799999997</v>
      </c>
      <c r="G67" s="10"/>
      <c r="H67" s="32">
        <f>SUM(H65:H66)</f>
        <v>75605549.799999997</v>
      </c>
      <c r="I67" s="30"/>
      <c r="J67" s="30"/>
    </row>
    <row r="68" spans="1:10" ht="15">
      <c r="A68" s="25"/>
      <c r="B68" s="26"/>
      <c r="C68" s="25"/>
      <c r="D68" s="27"/>
      <c r="E68" s="25"/>
      <c r="F68" s="27"/>
      <c r="G68" s="28"/>
      <c r="H68" s="29"/>
    </row>
    <row r="69" spans="1:10" ht="18" customHeight="1">
      <c r="B69" s="2" t="s">
        <v>5</v>
      </c>
    </row>
    <row r="70" spans="1:10" ht="18.75" customHeight="1">
      <c r="B70" s="22" t="s">
        <v>47</v>
      </c>
      <c r="E70" s="23" t="s">
        <v>49</v>
      </c>
      <c r="F70" s="33" t="s">
        <v>48</v>
      </c>
      <c r="G70" s="33"/>
    </row>
    <row r="71" spans="1:10" ht="18.75" customHeight="1">
      <c r="B71" s="24" t="s">
        <v>52</v>
      </c>
      <c r="E71" s="23" t="s">
        <v>49</v>
      </c>
      <c r="F71" s="33" t="s">
        <v>81</v>
      </c>
      <c r="G71" s="33"/>
    </row>
    <row r="72" spans="1:10" ht="18.75" customHeight="1">
      <c r="B72" s="22" t="s">
        <v>51</v>
      </c>
      <c r="E72" s="23" t="s">
        <v>49</v>
      </c>
      <c r="F72" s="33" t="s">
        <v>50</v>
      </c>
      <c r="G72" s="33"/>
    </row>
    <row r="73" spans="1:10" ht="18" customHeight="1">
      <c r="B73" s="2" t="s">
        <v>1</v>
      </c>
      <c r="F73" s="22"/>
      <c r="G73" s="22"/>
    </row>
    <row r="74" spans="1:10" ht="21" customHeight="1">
      <c r="B74" t="s">
        <v>60</v>
      </c>
      <c r="E74" s="23" t="s">
        <v>49</v>
      </c>
      <c r="F74" s="33" t="s">
        <v>80</v>
      </c>
      <c r="G74" s="33"/>
    </row>
    <row r="75" spans="1:10" ht="18" customHeight="1">
      <c r="B75" s="2" t="s">
        <v>2</v>
      </c>
      <c r="F75" s="22"/>
      <c r="G75" s="22"/>
    </row>
    <row r="76" spans="1:10" ht="21" customHeight="1">
      <c r="B76" t="s">
        <v>31</v>
      </c>
      <c r="E76" s="23" t="s">
        <v>49</v>
      </c>
      <c r="F76" s="33" t="s">
        <v>54</v>
      </c>
      <c r="G76" s="33"/>
    </row>
    <row r="77" spans="1:10" ht="21" customHeight="1">
      <c r="B77" t="s">
        <v>61</v>
      </c>
      <c r="E77" s="23" t="s">
        <v>49</v>
      </c>
      <c r="F77" s="22" t="s">
        <v>89</v>
      </c>
      <c r="G77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0:G70"/>
    <mergeCell ref="F71:G71"/>
    <mergeCell ref="F72:G72"/>
    <mergeCell ref="F74:G74"/>
    <mergeCell ref="F76:G76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  <ignoredErrors>
    <ignoredError sqref="F51 H51 F18 H18 F59 H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1-2026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Ganbayar Gunchinbat</cp:lastModifiedBy>
  <cp:lastPrinted>2025-12-05T01:51:05Z</cp:lastPrinted>
  <dcterms:created xsi:type="dcterms:W3CDTF">2014-01-15T06:30:10Z</dcterms:created>
  <dcterms:modified xsi:type="dcterms:W3CDTF">2026-01-13T10:51:17Z</dcterms:modified>
</cp:coreProperties>
</file>