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асис ХХК\2026 он\Гүйцэтгэл\"/>
    </mc:Choice>
  </mc:AlternateContent>
  <xr:revisionPtr revIDLastSave="0" documentId="13_ncr:1_{FA77B20F-0E00-4377-B398-0F4F14863106}" xr6:coauthVersionLast="45" xr6:coauthVersionMax="45" xr10:uidLastSave="{00000000-0000-0000-0000-000000000000}"/>
  <bookViews>
    <workbookView xWindow="-28920" yWindow="1035" windowWidth="29040" windowHeight="15720" activeTab="1" xr2:uid="{15FBC24C-AE1B-4E86-8162-D224AF3B4E27}"/>
  </bookViews>
  <sheets>
    <sheet name="2026.01" sheetId="1" r:id="rId1"/>
    <sheet name="2026.0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3" i="2"/>
  <c r="G23" i="2"/>
  <c r="I22" i="2"/>
  <c r="G22" i="2"/>
  <c r="I20" i="2"/>
  <c r="I19" i="2"/>
  <c r="I18" i="2"/>
  <c r="I17" i="2"/>
  <c r="I16" i="2"/>
  <c r="I15" i="2"/>
  <c r="G18" i="2"/>
  <c r="G19" i="2"/>
  <c r="G20" i="2"/>
  <c r="G21" i="2"/>
  <c r="G15" i="2"/>
  <c r="G16" i="2"/>
  <c r="G17" i="2"/>
  <c r="G24" i="2"/>
  <c r="I21" i="2"/>
  <c r="H21" i="1"/>
  <c r="I21" i="1"/>
  <c r="G21" i="1"/>
  <c r="G18" i="1"/>
  <c r="I18" i="1"/>
  <c r="G19" i="1"/>
  <c r="I19" i="1"/>
  <c r="I20" i="1"/>
  <c r="G20" i="1"/>
  <c r="G15" i="1"/>
  <c r="G16" i="1"/>
  <c r="G17" i="1"/>
  <c r="G22" i="1"/>
  <c r="G23" i="1"/>
  <c r="G24" i="1"/>
  <c r="I24" i="1"/>
  <c r="I23" i="1"/>
  <c r="I22" i="1"/>
  <c r="H19" i="1"/>
  <c r="I17" i="1"/>
  <c r="I16" i="1"/>
  <c r="I15" i="1"/>
  <c r="H15" i="1"/>
</calcChain>
</file>

<file path=xl/sharedStrings.xml><?xml version="1.0" encoding="utf-8"?>
<sst xmlns="http://schemas.openxmlformats.org/spreadsheetml/2006/main" count="114" uniqueCount="52">
  <si>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</si>
  <si>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</si>
  <si>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6 дугаар хавсралт</t>
  </si>
  <si>
    <t>УЛСЫН ТӨСВИЙН ХӨРӨНГӨӨР ХЭРЭГЖҮҮЛЖ БАЙГАА "ТЭХ УУЛ-50" ТӨСЛИЙН</t>
  </si>
  <si>
    <t>АЖЛЫН ГҮЙЦЭТГЭЛИЙН АКТ</t>
  </si>
  <si>
    <t>БАСИС ХХК</t>
  </si>
  <si>
    <t>Төсвийн дүн: 3,002,363,402 /төгрөгөөр/</t>
  </si>
  <si>
    <t>Д/Д</t>
  </si>
  <si>
    <t>Ажлын нэр, төрөл</t>
  </si>
  <si>
    <t>Хэмжих нэгж</t>
  </si>
  <si>
    <t>Нэгжийн өртөг</t>
  </si>
  <si>
    <t>Тайлант сарын гүйцэтгэл</t>
  </si>
  <si>
    <t>Оны эхнээс гарсан гүйцэтгэл</t>
  </si>
  <si>
    <t>Тоо</t>
  </si>
  <si>
    <t>Дүн</t>
  </si>
  <si>
    <t>хүн/ө</t>
  </si>
  <si>
    <t>-</t>
  </si>
  <si>
    <t>I</t>
  </si>
  <si>
    <t>Суурин боловсруулалт</t>
  </si>
  <si>
    <t>II</t>
  </si>
  <si>
    <t>III</t>
  </si>
  <si>
    <t>Автомашины татвар: УАЗ-фургон, Ланд круйзер</t>
  </si>
  <si>
    <t>Оффис түрээс</t>
  </si>
  <si>
    <t>сар</t>
  </si>
  <si>
    <t>V</t>
  </si>
  <si>
    <t>VI</t>
  </si>
  <si>
    <t>ГАДНЫ БАЙГУУЛЛАГЫН ДҮН</t>
  </si>
  <si>
    <t>VII</t>
  </si>
  <si>
    <t xml:space="preserve">НИЙТ АЖЛЫН ЦЭВЭР ДҮН </t>
  </si>
  <si>
    <t>VIII</t>
  </si>
  <si>
    <t>НӨАТ-10 %</t>
  </si>
  <si>
    <t>Гүйцэтгэгч:</t>
  </si>
  <si>
    <t>Захирал</t>
  </si>
  <si>
    <t>Д.Отгонбаатар</t>
  </si>
  <si>
    <t>Төслийн ахлагч</t>
  </si>
  <si>
    <t>Эдийн засагч</t>
  </si>
  <si>
    <t>С.Ариунсанаа</t>
  </si>
  <si>
    <t>Танилцсан:</t>
  </si>
  <si>
    <t>Үндэсний геологийн албаны ГСХ-ийн  дарга</t>
  </si>
  <si>
    <t>/Н.Мөнхбилэг/</t>
  </si>
  <si>
    <t>Хянасан:</t>
  </si>
  <si>
    <t>Үндэсний геологийн албаны ГСХ-ийн мэргэжилтэн</t>
  </si>
  <si>
    <t>/Х.Ганхуяг /</t>
  </si>
  <si>
    <t>2026 оны 01 дүгээр сарын 1-нээс 01 дүгээр сарын 31-ний өдөр хүртэл</t>
  </si>
  <si>
    <t>С.Ганбаатар</t>
  </si>
  <si>
    <t>/П.Энх-Амгалан/</t>
  </si>
  <si>
    <t xml:space="preserve">ӨӨРИЙН ХҮЧНИЙ ДҮН </t>
  </si>
  <si>
    <t xml:space="preserve">Дүн </t>
  </si>
  <si>
    <t>Бусад дүн</t>
  </si>
  <si>
    <t>НИЙТ АЖЛЫН ДҮН</t>
  </si>
  <si>
    <t>2026 оны 02 дугаар сарын 1-нээс 02 дугаар сарын 28-ний өдөр хүртэл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</si>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</sst>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abic Typesetting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164" fontId="5" fillId="0" borderId="3" xfId="1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43" fontId="0" fillId="0" borderId="0" xfId="1" applyFont="1"/>
    <xf numFmtId="164" fontId="0" fillId="0" borderId="0" xfId="0" applyNumberFormat="1"/>
    <xf numFmtId="3" fontId="4" fillId="0" borderId="1" xfId="0" applyNumberFormat="1" applyFont="1" applyBorder="1" applyAlignment="1">
      <alignment horizontal="right" vertical="center"/>
    </xf>
    <xf numFmtId="43" fontId="0" fillId="0" borderId="0" xfId="0" applyNumberFormat="1"/>
    <xf numFmtId="0" fontId="3" fillId="0" borderId="0" xfId="0" applyFont="1"/>
    <xf numFmtId="43" fontId="0" fillId="0" borderId="0" xfId="1" applyFont="1" applyAlignment="1">
      <alignment horizontal="left"/>
    </xf>
    <xf numFmtId="43" fontId="0" fillId="0" borderId="0" xfId="1" applyFont="1" applyAlignment="1"/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right"/>
    </xf>
    <xf numFmtId="43" fontId="6" fillId="0" borderId="0" xfId="1" applyFont="1" applyAlignment="1">
      <alignment horizontal="left"/>
    </xf>
    <xf numFmtId="0" fontId="6" fillId="0" borderId="0" xfId="0" applyFont="1" applyAlignment="1">
      <alignment horizontal="right" wrapText="1"/>
    </xf>
    <xf numFmtId="165" fontId="5" fillId="0" borderId="2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43" fontId="0" fillId="0" borderId="0" xfId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3" fontId="0" fillId="0" borderId="0" xfId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D9ED5-7965-4124-A32B-F3A48CD78779}">
  <dimension ref="B1:K40"/>
  <sheetViews>
    <sheetView topLeftCell="A19" workbookViewId="0">
      <selection activeCell="C47" sqref="C47"/>
    </sheetView>
  </sheetViews>
  <sheetFormatPr defaultColWidth="10" defaultRowHeight="14.4" x14ac:dyDescent="0.3"/>
  <cols>
    <col min="1" max="1" width="0.21875" customWidth="1"/>
    <col min="2" max="2" width="4.5546875" style="1" customWidth="1"/>
    <col min="3" max="3" width="47.21875" customWidth="1"/>
    <col min="4" max="4" width="14.88671875" customWidth="1"/>
    <col min="5" max="5" width="15.88671875" customWidth="1"/>
    <col min="6" max="6" width="12.109375" customWidth="1"/>
    <col min="7" max="7" width="15.77734375" customWidth="1"/>
    <col min="8" max="8" width="14.88671875" customWidth="1"/>
    <col min="9" max="9" width="17.21875" customWidth="1"/>
    <col min="10" max="10" width="15.5546875" customWidth="1"/>
    <col min="11" max="11" width="15.21875" bestFit="1" customWidth="1"/>
  </cols>
  <sheetData>
    <row r="1" spans="2:9" x14ac:dyDescent="0.3">
      <c r="B1" s="42" t="s">
        <v>0</v>
      </c>
      <c r="C1" s="42"/>
      <c r="D1" s="42"/>
      <c r="E1" s="42"/>
      <c r="F1" s="42"/>
      <c r="G1" s="42"/>
      <c r="H1" s="42"/>
      <c r="I1" s="42"/>
    </row>
    <row r="2" spans="2:9" x14ac:dyDescent="0.3">
      <c r="B2" s="42" t="s">
        <v>1</v>
      </c>
      <c r="C2" s="42"/>
      <c r="D2" s="42"/>
      <c r="E2" s="42"/>
      <c r="F2" s="42"/>
      <c r="G2" s="42"/>
      <c r="H2" s="42"/>
      <c r="I2" s="42"/>
    </row>
    <row r="3" spans="2:9" x14ac:dyDescent="0.3">
      <c r="B3" s="42" t="s">
        <v>2</v>
      </c>
      <c r="C3" s="42"/>
      <c r="D3" s="42"/>
      <c r="E3" s="42"/>
      <c r="F3" s="42"/>
      <c r="G3" s="42"/>
      <c r="H3" s="42"/>
      <c r="I3" s="42"/>
    </row>
    <row r="5" spans="2:9" x14ac:dyDescent="0.3">
      <c r="C5" s="43" t="s">
        <v>3</v>
      </c>
      <c r="D5" s="43"/>
      <c r="E5" s="43"/>
      <c r="F5" s="43"/>
      <c r="G5" s="43"/>
      <c r="H5" s="43"/>
      <c r="I5" s="43"/>
    </row>
    <row r="6" spans="2:9" x14ac:dyDescent="0.3">
      <c r="C6" s="43" t="s">
        <v>4</v>
      </c>
      <c r="D6" s="43"/>
      <c r="E6" s="43"/>
      <c r="F6" s="43"/>
      <c r="G6" s="43"/>
      <c r="H6" s="43"/>
      <c r="I6" s="43"/>
    </row>
    <row r="7" spans="2:9" x14ac:dyDescent="0.3">
      <c r="C7" s="2"/>
      <c r="D7" s="2"/>
      <c r="E7" s="2"/>
      <c r="G7" s="2" t="s">
        <v>5</v>
      </c>
    </row>
    <row r="8" spans="2:9" x14ac:dyDescent="0.3">
      <c r="C8" s="2"/>
      <c r="D8" s="2"/>
      <c r="E8" s="2"/>
      <c r="F8" s="2"/>
      <c r="G8" s="2"/>
    </row>
    <row r="9" spans="2:9" x14ac:dyDescent="0.3">
      <c r="B9" s="39" t="s">
        <v>43</v>
      </c>
      <c r="C9" s="39"/>
      <c r="D9" s="39"/>
      <c r="E9" s="39"/>
      <c r="F9" s="39"/>
      <c r="G9" s="39"/>
      <c r="H9" s="39"/>
      <c r="I9" s="39"/>
    </row>
    <row r="10" spans="2:9" ht="16.2" x14ac:dyDescent="0.45">
      <c r="B10" s="33"/>
      <c r="C10" s="33"/>
      <c r="D10" s="33"/>
      <c r="E10" s="33"/>
      <c r="F10" s="33"/>
      <c r="G10" s="33"/>
      <c r="H10" s="33"/>
      <c r="I10" s="33"/>
    </row>
    <row r="11" spans="2:9" x14ac:dyDescent="0.3">
      <c r="B11" s="39" t="s">
        <v>6</v>
      </c>
      <c r="C11" s="39"/>
      <c r="D11" s="39"/>
      <c r="E11" s="39"/>
      <c r="F11" s="39"/>
      <c r="G11" s="39"/>
      <c r="H11" s="39"/>
      <c r="I11" s="39"/>
    </row>
    <row r="12" spans="2:9" ht="18.600000000000001" customHeight="1" x14ac:dyDescent="0.3">
      <c r="B12" s="40" t="s">
        <v>7</v>
      </c>
      <c r="C12" s="40" t="s">
        <v>8</v>
      </c>
      <c r="D12" s="41" t="s">
        <v>9</v>
      </c>
      <c r="E12" s="41" t="s">
        <v>10</v>
      </c>
      <c r="F12" s="41" t="s">
        <v>11</v>
      </c>
      <c r="G12" s="41"/>
      <c r="H12" s="41" t="s">
        <v>12</v>
      </c>
      <c r="I12" s="41"/>
    </row>
    <row r="13" spans="2:9" x14ac:dyDescent="0.3">
      <c r="B13" s="40"/>
      <c r="C13" s="40"/>
      <c r="D13" s="41"/>
      <c r="E13" s="41"/>
      <c r="F13" s="3" t="s">
        <v>13</v>
      </c>
      <c r="G13" s="3" t="s">
        <v>14</v>
      </c>
      <c r="H13" s="3" t="s">
        <v>13</v>
      </c>
      <c r="I13" s="3" t="s">
        <v>14</v>
      </c>
    </row>
    <row r="14" spans="2:9" x14ac:dyDescent="0.3">
      <c r="B14" s="4">
        <v>0</v>
      </c>
      <c r="C14" s="4">
        <v>1</v>
      </c>
      <c r="D14" s="5">
        <v>2</v>
      </c>
      <c r="E14" s="6">
        <v>3</v>
      </c>
      <c r="F14" s="4">
        <v>4</v>
      </c>
      <c r="G14" s="7">
        <v>5</v>
      </c>
      <c r="H14" s="4">
        <v>6</v>
      </c>
      <c r="I14" s="4">
        <v>7</v>
      </c>
    </row>
    <row r="15" spans="2:9" x14ac:dyDescent="0.3">
      <c r="B15" s="3"/>
      <c r="C15" s="8" t="s">
        <v>18</v>
      </c>
      <c r="D15" s="4" t="s">
        <v>15</v>
      </c>
      <c r="E15" s="9">
        <v>133000</v>
      </c>
      <c r="F15" s="4">
        <v>198</v>
      </c>
      <c r="G15" s="10">
        <f t="shared" ref="G15:G19" si="0">+E15*F15</f>
        <v>26334000</v>
      </c>
      <c r="H15" s="4">
        <f t="shared" ref="H15:I19" si="1">+F15</f>
        <v>198</v>
      </c>
      <c r="I15" s="11">
        <f t="shared" si="1"/>
        <v>26334000</v>
      </c>
    </row>
    <row r="16" spans="2:9" x14ac:dyDescent="0.3">
      <c r="B16" s="14" t="s">
        <v>17</v>
      </c>
      <c r="C16" s="15" t="s">
        <v>47</v>
      </c>
      <c r="D16" s="4" t="s">
        <v>16</v>
      </c>
      <c r="E16" s="13" t="s">
        <v>16</v>
      </c>
      <c r="F16" s="32"/>
      <c r="G16" s="16">
        <f>SUM(G15:G15)</f>
        <v>26334000</v>
      </c>
      <c r="H16" s="4"/>
      <c r="I16" s="17">
        <f t="shared" si="1"/>
        <v>26334000</v>
      </c>
    </row>
    <row r="17" spans="2:11" x14ac:dyDescent="0.3">
      <c r="B17" s="14" t="s">
        <v>19</v>
      </c>
      <c r="C17" s="15" t="s">
        <v>46</v>
      </c>
      <c r="D17" s="4" t="s">
        <v>16</v>
      </c>
      <c r="E17" s="13" t="s">
        <v>16</v>
      </c>
      <c r="F17" s="32"/>
      <c r="G17" s="16">
        <f>+G16</f>
        <v>26334000</v>
      </c>
      <c r="H17" s="4"/>
      <c r="I17" s="17">
        <f t="shared" si="1"/>
        <v>26334000</v>
      </c>
      <c r="K17" s="18"/>
    </row>
    <row r="18" spans="2:11" x14ac:dyDescent="0.3">
      <c r="B18" s="14"/>
      <c r="C18" s="8" t="s">
        <v>21</v>
      </c>
      <c r="D18" s="4"/>
      <c r="E18" s="31">
        <v>250000</v>
      </c>
      <c r="F18" s="32">
        <v>3</v>
      </c>
      <c r="G18" s="10">
        <f t="shared" si="0"/>
        <v>750000</v>
      </c>
      <c r="H18" s="4">
        <v>3</v>
      </c>
      <c r="I18" s="11">
        <f t="shared" si="1"/>
        <v>750000</v>
      </c>
      <c r="K18" s="18"/>
    </row>
    <row r="19" spans="2:11" x14ac:dyDescent="0.3">
      <c r="B19" s="3"/>
      <c r="C19" s="8" t="s">
        <v>22</v>
      </c>
      <c r="D19" s="4" t="s">
        <v>23</v>
      </c>
      <c r="E19" s="9">
        <v>1550000</v>
      </c>
      <c r="F19" s="4">
        <v>1</v>
      </c>
      <c r="G19" s="10">
        <f t="shared" si="0"/>
        <v>1550000</v>
      </c>
      <c r="H19" s="4">
        <f t="shared" si="1"/>
        <v>1</v>
      </c>
      <c r="I19" s="11">
        <f t="shared" si="1"/>
        <v>1550000</v>
      </c>
      <c r="K19" s="18"/>
    </row>
    <row r="20" spans="2:11" x14ac:dyDescent="0.3">
      <c r="B20" s="14" t="s">
        <v>20</v>
      </c>
      <c r="C20" s="15" t="s">
        <v>48</v>
      </c>
      <c r="D20" s="4" t="s">
        <v>16</v>
      </c>
      <c r="E20" s="13"/>
      <c r="F20" s="4"/>
      <c r="G20" s="16">
        <f>SUM(G18:G19)</f>
        <v>2300000</v>
      </c>
      <c r="H20" s="16"/>
      <c r="I20" s="16">
        <f t="shared" ref="I20" si="2">SUM(I18:I19)</f>
        <v>2300000</v>
      </c>
      <c r="K20" s="19"/>
    </row>
    <row r="21" spans="2:11" x14ac:dyDescent="0.3">
      <c r="B21" s="14" t="s">
        <v>24</v>
      </c>
      <c r="C21" s="15" t="s">
        <v>26</v>
      </c>
      <c r="D21" s="4">
        <v>0</v>
      </c>
      <c r="E21" s="13"/>
      <c r="F21" s="4"/>
      <c r="G21" s="16">
        <f>+G20</f>
        <v>2300000</v>
      </c>
      <c r="H21" s="16">
        <f t="shared" ref="H21:I21" si="3">+H20</f>
        <v>0</v>
      </c>
      <c r="I21" s="16">
        <f t="shared" si="3"/>
        <v>2300000</v>
      </c>
    </row>
    <row r="22" spans="2:11" x14ac:dyDescent="0.3">
      <c r="B22" s="3" t="s">
        <v>25</v>
      </c>
      <c r="C22" s="15" t="s">
        <v>28</v>
      </c>
      <c r="D22" s="3"/>
      <c r="E22" s="20"/>
      <c r="F22" s="3"/>
      <c r="G22" s="16">
        <f>+G21+G17</f>
        <v>28634000</v>
      </c>
      <c r="H22" s="4"/>
      <c r="I22" s="17">
        <f t="shared" ref="I22:I24" si="4">+G22</f>
        <v>28634000</v>
      </c>
      <c r="J22" s="21"/>
    </row>
    <row r="23" spans="2:11" x14ac:dyDescent="0.3">
      <c r="B23" s="3" t="s">
        <v>27</v>
      </c>
      <c r="C23" s="15" t="s">
        <v>30</v>
      </c>
      <c r="D23" s="3"/>
      <c r="E23" s="20"/>
      <c r="F23" s="3"/>
      <c r="G23" s="10">
        <f>+G22*0.1</f>
        <v>2863400</v>
      </c>
      <c r="H23" s="4"/>
      <c r="I23" s="11">
        <f t="shared" si="4"/>
        <v>2863400</v>
      </c>
      <c r="J23" s="18"/>
    </row>
    <row r="24" spans="2:11" x14ac:dyDescent="0.3">
      <c r="B24" s="3" t="s">
        <v>29</v>
      </c>
      <c r="C24" s="15" t="s">
        <v>49</v>
      </c>
      <c r="D24" s="3"/>
      <c r="E24" s="20"/>
      <c r="F24" s="3"/>
      <c r="G24" s="16">
        <f>+G22+G23</f>
        <v>31497400</v>
      </c>
      <c r="H24" s="4"/>
      <c r="I24" s="17">
        <f t="shared" si="4"/>
        <v>31497400</v>
      </c>
      <c r="J24" s="21"/>
    </row>
    <row r="25" spans="2:11" x14ac:dyDescent="0.3">
      <c r="C25" s="22"/>
      <c r="F25" s="12"/>
    </row>
    <row r="26" spans="2:11" x14ac:dyDescent="0.3">
      <c r="C26" s="22" t="s">
        <v>31</v>
      </c>
      <c r="D26" s="26"/>
      <c r="E26" s="26"/>
      <c r="F26" s="27"/>
      <c r="G26" s="38"/>
      <c r="H26" s="38"/>
    </row>
    <row r="27" spans="2:11" x14ac:dyDescent="0.3">
      <c r="C27" s="28" t="s">
        <v>32</v>
      </c>
      <c r="D27" s="26"/>
      <c r="E27" s="26"/>
      <c r="F27" s="29" t="s">
        <v>33</v>
      </c>
      <c r="G27" s="24"/>
      <c r="H27" s="25"/>
    </row>
    <row r="28" spans="2:11" x14ac:dyDescent="0.3">
      <c r="C28" s="28"/>
      <c r="D28" s="26"/>
      <c r="E28" s="26"/>
      <c r="F28" s="26"/>
      <c r="G28" s="23"/>
      <c r="H28" s="25"/>
    </row>
    <row r="29" spans="2:11" x14ac:dyDescent="0.3">
      <c r="C29" s="28" t="s">
        <v>34</v>
      </c>
      <c r="D29" s="26"/>
      <c r="E29" s="26"/>
      <c r="F29" s="27" t="s">
        <v>44</v>
      </c>
      <c r="G29" s="24"/>
      <c r="H29" s="25"/>
    </row>
    <row r="30" spans="2:11" x14ac:dyDescent="0.3">
      <c r="C30" s="28"/>
      <c r="D30" s="26"/>
      <c r="E30" s="26"/>
      <c r="F30" s="29"/>
      <c r="G30" s="23"/>
      <c r="H30" s="25"/>
    </row>
    <row r="31" spans="2:11" x14ac:dyDescent="0.3">
      <c r="C31" s="30" t="s">
        <v>35</v>
      </c>
      <c r="D31" s="26"/>
      <c r="E31" s="26"/>
      <c r="F31" s="29" t="s">
        <v>36</v>
      </c>
      <c r="G31" s="23"/>
      <c r="H31" s="25"/>
    </row>
    <row r="32" spans="2:11" x14ac:dyDescent="0.3">
      <c r="C32" s="22" t="s">
        <v>37</v>
      </c>
      <c r="D32" s="26"/>
      <c r="E32" s="26"/>
      <c r="F32" s="27"/>
      <c r="G32" s="23"/>
      <c r="H32" s="25"/>
    </row>
    <row r="33" spans="3:8" x14ac:dyDescent="0.3">
      <c r="C33" s="26"/>
      <c r="D33" s="26"/>
      <c r="E33" s="26"/>
      <c r="F33" s="27"/>
      <c r="G33" s="18"/>
      <c r="H33" s="25"/>
    </row>
    <row r="34" spans="3:8" x14ac:dyDescent="0.3">
      <c r="C34" s="26" t="s">
        <v>38</v>
      </c>
      <c r="D34" s="26"/>
      <c r="E34" s="26"/>
      <c r="F34" s="29" t="s">
        <v>39</v>
      </c>
      <c r="G34" s="18"/>
      <c r="H34" s="25"/>
    </row>
    <row r="35" spans="3:8" x14ac:dyDescent="0.3">
      <c r="C35" s="26"/>
      <c r="D35" s="26"/>
      <c r="E35" s="26"/>
      <c r="F35" s="27"/>
      <c r="G35" s="18"/>
      <c r="H35" s="25"/>
    </row>
    <row r="36" spans="3:8" x14ac:dyDescent="0.3">
      <c r="C36" s="22" t="s">
        <v>40</v>
      </c>
      <c r="D36" s="26"/>
      <c r="E36" s="26"/>
      <c r="F36" s="27"/>
      <c r="G36" s="18"/>
      <c r="H36" s="25"/>
    </row>
    <row r="37" spans="3:8" x14ac:dyDescent="0.3">
      <c r="C37" s="26" t="s">
        <v>41</v>
      </c>
      <c r="D37" s="26"/>
      <c r="E37" s="26"/>
      <c r="F37" s="29" t="s">
        <v>42</v>
      </c>
      <c r="G37" s="18"/>
      <c r="H37" s="25"/>
    </row>
    <row r="38" spans="3:8" x14ac:dyDescent="0.3">
      <c r="C38" s="26"/>
      <c r="D38" s="26"/>
      <c r="E38" s="26"/>
      <c r="F38" s="29"/>
      <c r="G38" s="18"/>
      <c r="H38" s="25"/>
    </row>
    <row r="39" spans="3:8" x14ac:dyDescent="0.3">
      <c r="C39" s="26" t="s">
        <v>41</v>
      </c>
      <c r="D39" s="26"/>
      <c r="E39" s="26"/>
      <c r="F39" s="27" t="s">
        <v>45</v>
      </c>
      <c r="G39" s="18"/>
      <c r="H39" s="25"/>
    </row>
    <row r="40" spans="3:8" x14ac:dyDescent="0.3">
      <c r="F40" s="18"/>
      <c r="G40" s="18"/>
      <c r="H40" s="25"/>
    </row>
  </sheetData>
  <mergeCells count="14">
    <mergeCell ref="B9:I9"/>
    <mergeCell ref="B1:I1"/>
    <mergeCell ref="B2:I2"/>
    <mergeCell ref="B3:I3"/>
    <mergeCell ref="C5:I5"/>
    <mergeCell ref="C6:I6"/>
    <mergeCell ref="G26:H26"/>
    <mergeCell ref="B11:I11"/>
    <mergeCell ref="B12:B13"/>
    <mergeCell ref="C12:C13"/>
    <mergeCell ref="D12:D13"/>
    <mergeCell ref="E12:E13"/>
    <mergeCell ref="F12:G12"/>
    <mergeCell ref="H12:I12"/>
  </mergeCells>
  <pageMargins left="0.70866141732283472" right="0.70866141732283472" top="0.35433070866141736" bottom="0.55118110236220474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B308-67A6-4186-BE34-0CFE436ADC78}">
  <dimension ref="B1:K40"/>
  <sheetViews>
    <sheetView tabSelected="1" workbookViewId="0">
      <selection activeCell="N28" sqref="N28"/>
    </sheetView>
  </sheetViews>
  <sheetFormatPr defaultColWidth="10" defaultRowHeight="14.4" x14ac:dyDescent="0.3"/>
  <cols>
    <col min="1" max="1" width="0.21875" customWidth="1"/>
    <col min="2" max="2" width="4.5546875" style="1" customWidth="1"/>
    <col min="3" max="3" width="47.21875" customWidth="1"/>
    <col min="4" max="4" width="14.88671875" customWidth="1"/>
    <col min="5" max="5" width="15.88671875" customWidth="1"/>
    <col min="6" max="6" width="12.109375" customWidth="1"/>
    <col min="7" max="7" width="15.77734375" customWidth="1"/>
    <col min="8" max="8" width="14.88671875" customWidth="1"/>
    <col min="9" max="9" width="17.21875" customWidth="1"/>
    <col min="10" max="10" width="15.5546875" customWidth="1"/>
    <col min="11" max="11" width="15.21875" bestFit="1" customWidth="1"/>
  </cols>
  <sheetData>
    <row r="1" spans="2:9" x14ac:dyDescent="0.3">
      <c r="B1" s="42" t="s">
        <v>0</v>
      </c>
      <c r="C1" s="42"/>
      <c r="D1" s="42"/>
      <c r="E1" s="42"/>
      <c r="F1" s="42"/>
      <c r="G1" s="42"/>
      <c r="H1" s="42"/>
      <c r="I1" s="42"/>
    </row>
    <row r="2" spans="2:9" x14ac:dyDescent="0.3">
      <c r="B2" s="42" t="s">
        <v>1</v>
      </c>
      <c r="C2" s="42"/>
      <c r="D2" s="42"/>
      <c r="E2" s="42"/>
      <c r="F2" s="42"/>
      <c r="G2" s="42"/>
      <c r="H2" s="42"/>
      <c r="I2" s="42"/>
    </row>
    <row r="3" spans="2:9" x14ac:dyDescent="0.3">
      <c r="B3" s="42" t="s">
        <v>2</v>
      </c>
      <c r="C3" s="42"/>
      <c r="D3" s="42"/>
      <c r="E3" s="42"/>
      <c r="F3" s="42"/>
      <c r="G3" s="42"/>
      <c r="H3" s="42"/>
      <c r="I3" s="42"/>
    </row>
    <row r="5" spans="2:9" x14ac:dyDescent="0.3">
      <c r="C5" s="43" t="s">
        <v>3</v>
      </c>
      <c r="D5" s="43"/>
      <c r="E5" s="43"/>
      <c r="F5" s="43"/>
      <c r="G5" s="43"/>
      <c r="H5" s="43"/>
      <c r="I5" s="43"/>
    </row>
    <row r="6" spans="2:9" x14ac:dyDescent="0.3">
      <c r="C6" s="43" t="s">
        <v>4</v>
      </c>
      <c r="D6" s="43"/>
      <c r="E6" s="43"/>
      <c r="F6" s="43"/>
      <c r="G6" s="43"/>
      <c r="H6" s="43"/>
      <c r="I6" s="43"/>
    </row>
    <row r="7" spans="2:9" x14ac:dyDescent="0.3">
      <c r="C7" s="37"/>
      <c r="D7" s="37"/>
      <c r="E7" s="37"/>
      <c r="G7" s="37" t="s">
        <v>5</v>
      </c>
    </row>
    <row r="8" spans="2:9" x14ac:dyDescent="0.3">
      <c r="C8" s="37"/>
      <c r="D8" s="37"/>
      <c r="E8" s="37"/>
      <c r="F8" s="37"/>
      <c r="G8" s="37"/>
    </row>
    <row r="9" spans="2:9" x14ac:dyDescent="0.3">
      <c r="B9" s="39" t="s">
        <v>50</v>
      </c>
      <c r="C9" s="39"/>
      <c r="D9" s="39"/>
      <c r="E9" s="39"/>
      <c r="F9" s="39"/>
      <c r="G9" s="39"/>
      <c r="H9" s="39"/>
      <c r="I9" s="39"/>
    </row>
    <row r="10" spans="2:9" ht="16.2" x14ac:dyDescent="0.45">
      <c r="B10" s="33"/>
      <c r="C10" s="33"/>
      <c r="D10" s="33"/>
      <c r="E10" s="33"/>
      <c r="F10" s="33"/>
      <c r="G10" s="33"/>
      <c r="H10" s="33"/>
      <c r="I10" s="33"/>
    </row>
    <row r="11" spans="2:9" x14ac:dyDescent="0.3">
      <c r="B11" s="39" t="s">
        <v>6</v>
      </c>
      <c r="C11" s="39"/>
      <c r="D11" s="39"/>
      <c r="E11" s="39"/>
      <c r="F11" s="39"/>
      <c r="G11" s="39"/>
      <c r="H11" s="39"/>
      <c r="I11" s="39"/>
    </row>
    <row r="12" spans="2:9" ht="18.600000000000001" customHeight="1" x14ac:dyDescent="0.3">
      <c r="B12" s="40" t="s">
        <v>7</v>
      </c>
      <c r="C12" s="40" t="s">
        <v>8</v>
      </c>
      <c r="D12" s="41" t="s">
        <v>9</v>
      </c>
      <c r="E12" s="41" t="s">
        <v>10</v>
      </c>
      <c r="F12" s="41" t="s">
        <v>11</v>
      </c>
      <c r="G12" s="41"/>
      <c r="H12" s="41" t="s">
        <v>12</v>
      </c>
      <c r="I12" s="41"/>
    </row>
    <row r="13" spans="2:9" x14ac:dyDescent="0.3">
      <c r="B13" s="40"/>
      <c r="C13" s="40"/>
      <c r="D13" s="41"/>
      <c r="E13" s="41"/>
      <c r="F13" s="36" t="s">
        <v>13</v>
      </c>
      <c r="G13" s="36" t="s">
        <v>14</v>
      </c>
      <c r="H13" s="36" t="s">
        <v>13</v>
      </c>
      <c r="I13" s="36" t="s">
        <v>14</v>
      </c>
    </row>
    <row r="14" spans="2:9" x14ac:dyDescent="0.3">
      <c r="B14" s="4">
        <v>0</v>
      </c>
      <c r="C14" s="4">
        <v>1</v>
      </c>
      <c r="D14" s="5">
        <v>2</v>
      </c>
      <c r="E14" s="6">
        <v>3</v>
      </c>
      <c r="F14" s="4">
        <v>4</v>
      </c>
      <c r="G14" s="7">
        <v>5</v>
      </c>
      <c r="H14" s="4">
        <v>6</v>
      </c>
      <c r="I14" s="4">
        <v>7</v>
      </c>
    </row>
    <row r="15" spans="2:9" x14ac:dyDescent="0.3">
      <c r="B15" s="36"/>
      <c r="C15" s="8" t="s">
        <v>18</v>
      </c>
      <c r="D15" s="4" t="s">
        <v>15</v>
      </c>
      <c r="E15" s="9">
        <v>133000</v>
      </c>
      <c r="F15" s="4">
        <v>190</v>
      </c>
      <c r="G15" s="10">
        <f t="shared" ref="G15:G19" si="0">+E15*F15</f>
        <v>25270000</v>
      </c>
      <c r="H15" s="4">
        <v>388</v>
      </c>
      <c r="I15" s="11">
        <f>+H15*E15</f>
        <v>51604000</v>
      </c>
    </row>
    <row r="16" spans="2:9" x14ac:dyDescent="0.3">
      <c r="B16" s="14" t="s">
        <v>17</v>
      </c>
      <c r="C16" s="15" t="s">
        <v>47</v>
      </c>
      <c r="D16" s="4" t="s">
        <v>16</v>
      </c>
      <c r="E16" s="13" t="s">
        <v>16</v>
      </c>
      <c r="F16" s="32"/>
      <c r="G16" s="16">
        <f>SUM(G15:G15)</f>
        <v>25270000</v>
      </c>
      <c r="H16" s="4"/>
      <c r="I16" s="17">
        <f>SUM(I15)</f>
        <v>51604000</v>
      </c>
    </row>
    <row r="17" spans="2:11" x14ac:dyDescent="0.3">
      <c r="B17" s="14" t="s">
        <v>19</v>
      </c>
      <c r="C17" s="15" t="s">
        <v>46</v>
      </c>
      <c r="D17" s="4" t="s">
        <v>16</v>
      </c>
      <c r="E17" s="13" t="s">
        <v>16</v>
      </c>
      <c r="F17" s="32"/>
      <c r="G17" s="16">
        <f>+G16</f>
        <v>25270000</v>
      </c>
      <c r="H17" s="4"/>
      <c r="I17" s="17">
        <f>+I16</f>
        <v>51604000</v>
      </c>
      <c r="K17" s="18"/>
    </row>
    <row r="18" spans="2:11" x14ac:dyDescent="0.3">
      <c r="B18" s="14"/>
      <c r="C18" s="8" t="s">
        <v>21</v>
      </c>
      <c r="D18" s="4"/>
      <c r="E18" s="31">
        <v>250000</v>
      </c>
      <c r="F18" s="32"/>
      <c r="G18" s="10">
        <f t="shared" si="0"/>
        <v>0</v>
      </c>
      <c r="H18" s="4">
        <v>3</v>
      </c>
      <c r="I18" s="11">
        <f>+H18*E18</f>
        <v>750000</v>
      </c>
      <c r="K18" s="18"/>
    </row>
    <row r="19" spans="2:11" x14ac:dyDescent="0.3">
      <c r="B19" s="36"/>
      <c r="C19" s="8" t="s">
        <v>22</v>
      </c>
      <c r="D19" s="4" t="s">
        <v>23</v>
      </c>
      <c r="E19" s="9">
        <v>1550000</v>
      </c>
      <c r="F19" s="4">
        <v>1</v>
      </c>
      <c r="G19" s="10">
        <f t="shared" si="0"/>
        <v>1550000</v>
      </c>
      <c r="H19" s="4">
        <v>2</v>
      </c>
      <c r="I19" s="11">
        <f>+H19*E19</f>
        <v>3100000</v>
      </c>
      <c r="K19" s="18"/>
    </row>
    <row r="20" spans="2:11" x14ac:dyDescent="0.3">
      <c r="B20" s="14" t="s">
        <v>20</v>
      </c>
      <c r="C20" s="15" t="s">
        <v>48</v>
      </c>
      <c r="D20" s="4" t="s">
        <v>16</v>
      </c>
      <c r="E20" s="13"/>
      <c r="F20" s="4"/>
      <c r="G20" s="16">
        <f>SUM(G18:G19)</f>
        <v>1550000</v>
      </c>
      <c r="H20" s="16"/>
      <c r="I20" s="16">
        <f>SUM(I18:I19)</f>
        <v>3850000</v>
      </c>
      <c r="K20" s="19"/>
    </row>
    <row r="21" spans="2:11" x14ac:dyDescent="0.3">
      <c r="B21" s="14" t="s">
        <v>51</v>
      </c>
      <c r="C21" s="15" t="s">
        <v>26</v>
      </c>
      <c r="D21" s="4">
        <v>0</v>
      </c>
      <c r="E21" s="13"/>
      <c r="F21" s="4"/>
      <c r="G21" s="16">
        <f>+G20</f>
        <v>1550000</v>
      </c>
      <c r="H21" s="16"/>
      <c r="I21" s="16">
        <f t="shared" ref="I21" si="1">+I20</f>
        <v>3850000</v>
      </c>
    </row>
    <row r="22" spans="2:11" x14ac:dyDescent="0.3">
      <c r="B22" s="36" t="s">
        <v>24</v>
      </c>
      <c r="C22" s="15" t="s">
        <v>28</v>
      </c>
      <c r="D22" s="36"/>
      <c r="E22" s="20"/>
      <c r="F22" s="36"/>
      <c r="G22" s="16">
        <f>+G21+G17</f>
        <v>26820000</v>
      </c>
      <c r="H22" s="16"/>
      <c r="I22" s="16">
        <f t="shared" ref="I22" si="2">+I21+I17</f>
        <v>55454000</v>
      </c>
      <c r="J22" s="21"/>
    </row>
    <row r="23" spans="2:11" x14ac:dyDescent="0.3">
      <c r="B23" s="36" t="s">
        <v>25</v>
      </c>
      <c r="C23" s="15" t="s">
        <v>30</v>
      </c>
      <c r="D23" s="36"/>
      <c r="E23" s="20"/>
      <c r="F23" s="36"/>
      <c r="G23" s="10">
        <f>+G22*0.1</f>
        <v>2682000</v>
      </c>
      <c r="H23" s="10"/>
      <c r="I23" s="10">
        <f t="shared" ref="I23" si="3">+I22*0.1</f>
        <v>5545400</v>
      </c>
      <c r="J23" s="18"/>
    </row>
    <row r="24" spans="2:11" x14ac:dyDescent="0.3">
      <c r="B24" s="36" t="s">
        <v>27</v>
      </c>
      <c r="C24" s="15" t="s">
        <v>49</v>
      </c>
      <c r="D24" s="36"/>
      <c r="E24" s="20"/>
      <c r="F24" s="36"/>
      <c r="G24" s="16">
        <f>+G22+G23</f>
        <v>29502000</v>
      </c>
      <c r="H24" s="16"/>
      <c r="I24" s="16">
        <f t="shared" ref="I24" si="4">+I22+I23</f>
        <v>60999400</v>
      </c>
      <c r="J24" s="21"/>
    </row>
    <row r="25" spans="2:11" x14ac:dyDescent="0.3">
      <c r="C25" s="22"/>
      <c r="F25" s="12"/>
    </row>
    <row r="26" spans="2:11" x14ac:dyDescent="0.3">
      <c r="C26" s="22" t="s">
        <v>31</v>
      </c>
      <c r="D26" s="26"/>
      <c r="E26" s="26"/>
      <c r="F26" s="27"/>
      <c r="G26" s="38"/>
      <c r="H26" s="38"/>
    </row>
    <row r="27" spans="2:11" x14ac:dyDescent="0.3">
      <c r="C27" s="35" t="s">
        <v>32</v>
      </c>
      <c r="D27" s="26"/>
      <c r="E27" s="26"/>
      <c r="F27" s="29" t="s">
        <v>33</v>
      </c>
      <c r="G27" s="24"/>
      <c r="H27" s="25"/>
    </row>
    <row r="28" spans="2:11" x14ac:dyDescent="0.3">
      <c r="C28" s="35"/>
      <c r="D28" s="26"/>
      <c r="E28" s="26"/>
      <c r="F28" s="26"/>
      <c r="G28" s="34"/>
      <c r="H28" s="25"/>
    </row>
    <row r="29" spans="2:11" x14ac:dyDescent="0.3">
      <c r="C29" s="35" t="s">
        <v>34</v>
      </c>
      <c r="D29" s="26"/>
      <c r="E29" s="26"/>
      <c r="F29" s="27" t="s">
        <v>44</v>
      </c>
      <c r="G29" s="24"/>
      <c r="H29" s="25"/>
    </row>
    <row r="30" spans="2:11" x14ac:dyDescent="0.3">
      <c r="C30" s="35"/>
      <c r="D30" s="26"/>
      <c r="E30" s="26"/>
      <c r="F30" s="29"/>
      <c r="G30" s="34"/>
      <c r="H30" s="25"/>
    </row>
    <row r="31" spans="2:11" x14ac:dyDescent="0.3">
      <c r="C31" s="30" t="s">
        <v>35</v>
      </c>
      <c r="D31" s="26"/>
      <c r="E31" s="26"/>
      <c r="F31" s="29" t="s">
        <v>36</v>
      </c>
      <c r="G31" s="34"/>
      <c r="H31" s="25"/>
    </row>
    <row r="32" spans="2:11" x14ac:dyDescent="0.3">
      <c r="C32" s="22" t="s">
        <v>37</v>
      </c>
      <c r="D32" s="26"/>
      <c r="E32" s="26"/>
      <c r="F32" s="27"/>
      <c r="G32" s="34"/>
      <c r="H32" s="25"/>
    </row>
    <row r="33" spans="3:8" x14ac:dyDescent="0.3">
      <c r="C33" s="26"/>
      <c r="D33" s="26"/>
      <c r="E33" s="26"/>
      <c r="F33" s="27"/>
      <c r="G33" s="18"/>
      <c r="H33" s="25"/>
    </row>
    <row r="34" spans="3:8" x14ac:dyDescent="0.3">
      <c r="C34" s="26" t="s">
        <v>38</v>
      </c>
      <c r="D34" s="26"/>
      <c r="E34" s="26"/>
      <c r="F34" s="29" t="s">
        <v>39</v>
      </c>
      <c r="G34" s="18"/>
      <c r="H34" s="25"/>
    </row>
    <row r="35" spans="3:8" x14ac:dyDescent="0.3">
      <c r="C35" s="26"/>
      <c r="D35" s="26"/>
      <c r="E35" s="26"/>
      <c r="F35" s="27"/>
      <c r="G35" s="18"/>
      <c r="H35" s="25"/>
    </row>
    <row r="36" spans="3:8" x14ac:dyDescent="0.3">
      <c r="C36" s="22" t="s">
        <v>40</v>
      </c>
      <c r="D36" s="26"/>
      <c r="E36" s="26"/>
      <c r="F36" s="27"/>
      <c r="G36" s="18"/>
      <c r="H36" s="25"/>
    </row>
    <row r="37" spans="3:8" x14ac:dyDescent="0.3">
      <c r="C37" s="26" t="s">
        <v>41</v>
      </c>
      <c r="D37" s="26"/>
      <c r="E37" s="26"/>
      <c r="F37" s="29" t="s">
        <v>42</v>
      </c>
      <c r="G37" s="18"/>
      <c r="H37" s="25"/>
    </row>
    <row r="38" spans="3:8" x14ac:dyDescent="0.3">
      <c r="C38" s="26"/>
      <c r="D38" s="26"/>
      <c r="E38" s="26"/>
      <c r="F38" s="29"/>
      <c r="G38" s="18"/>
      <c r="H38" s="25"/>
    </row>
    <row r="39" spans="3:8" x14ac:dyDescent="0.3">
      <c r="C39" s="26" t="s">
        <v>41</v>
      </c>
      <c r="D39" s="26"/>
      <c r="E39" s="26"/>
      <c r="F39" s="27" t="s">
        <v>45</v>
      </c>
      <c r="G39" s="18"/>
      <c r="H39" s="25"/>
    </row>
    <row r="40" spans="3:8" x14ac:dyDescent="0.3">
      <c r="F40" s="18"/>
      <c r="G40" s="18"/>
      <c r="H40" s="25"/>
    </row>
  </sheetData>
  <mergeCells count="14">
    <mergeCell ref="B9:I9"/>
    <mergeCell ref="B1:I1"/>
    <mergeCell ref="B2:I2"/>
    <mergeCell ref="B3:I3"/>
    <mergeCell ref="C5:I5"/>
    <mergeCell ref="C6:I6"/>
    <mergeCell ref="G26:H26"/>
    <mergeCell ref="B11:I11"/>
    <mergeCell ref="B12:B13"/>
    <mergeCell ref="C12:C13"/>
    <mergeCell ref="D12:D13"/>
    <mergeCell ref="E12:E13"/>
    <mergeCell ref="F12:G12"/>
    <mergeCell ref="H12:I12"/>
  </mergeCells>
  <pageMargins left="0.70866141732283472" right="0.70866141732283472" top="0.35433070866141736" bottom="0.55118110236220474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2026.01</vt:lpstr>
      <vt:lpstr>2026.02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2026-02-16T03:41:00Z</cp:lastPrinted>
  <dcterms:created xsi:type="dcterms:W3CDTF">2026-01-20T04:20:50Z</dcterms:created>
  <dcterms:modified xsi:type="dcterms:W3CDTF">2026-02-16T05:04:55Z</dcterms:modified>
</cp:coreProperties>
</file>